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66925"/>
  <xr:revisionPtr revIDLastSave="0" documentId="8_{C90ACE74-4810-419B-A802-97220B634D00}" xr6:coauthVersionLast="47" xr6:coauthVersionMax="47" xr10:uidLastSave="{00000000-0000-0000-0000-000000000000}"/>
  <bookViews>
    <workbookView xWindow="35970" yWindow="4215" windowWidth="2700" windowHeight="16200" xr2:uid="{C1073881-8B4C-4107-901D-F1668D6D3283}"/>
  </bookViews>
  <sheets>
    <sheet name="A - statistics" sheetId="5" r:id="rId1"/>
    <sheet name="B - graphs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59" i="5" l="1"/>
  <c r="V59" i="5"/>
  <c r="V64" i="5" s="1"/>
  <c r="U59" i="5"/>
  <c r="T59" i="5"/>
  <c r="S59" i="5"/>
  <c r="S64" i="5" s="1"/>
  <c r="R59" i="5"/>
  <c r="Q59" i="5"/>
  <c r="P59" i="5"/>
  <c r="O59" i="5"/>
  <c r="N59" i="5"/>
  <c r="M59" i="5"/>
  <c r="L59" i="5"/>
  <c r="K59" i="5"/>
  <c r="J59" i="5"/>
  <c r="I59" i="5"/>
  <c r="H59" i="5"/>
  <c r="G59" i="5"/>
  <c r="F59" i="5"/>
  <c r="E59" i="5"/>
  <c r="D59" i="5"/>
  <c r="U64" i="5" l="1"/>
  <c r="N64" i="5"/>
  <c r="O64" i="5"/>
  <c r="H64" i="5"/>
  <c r="L64" i="5"/>
  <c r="T64" i="5"/>
  <c r="E64" i="5"/>
  <c r="W64" i="5"/>
  <c r="P64" i="5"/>
  <c r="Q64" i="5"/>
  <c r="J64" i="5"/>
  <c r="R64" i="5"/>
  <c r="I64" i="5"/>
  <c r="K64" i="5"/>
  <c r="M64" i="5"/>
  <c r="F64" i="5"/>
  <c r="G64" i="5"/>
  <c r="W61" i="5"/>
  <c r="V61" i="5"/>
  <c r="U61" i="5"/>
  <c r="T61" i="5"/>
  <c r="S61" i="5"/>
  <c r="R61" i="5"/>
  <c r="Q61" i="5"/>
  <c r="P61" i="5"/>
  <c r="O61" i="5"/>
  <c r="N61" i="5"/>
  <c r="W60" i="5"/>
  <c r="V60" i="5"/>
  <c r="U60" i="5"/>
  <c r="T60" i="5"/>
  <c r="S60" i="5"/>
  <c r="R60" i="5"/>
  <c r="Q60" i="5"/>
  <c r="P60" i="5"/>
  <c r="O60" i="5"/>
  <c r="N60" i="5"/>
  <c r="M61" i="5"/>
  <c r="L61" i="5"/>
  <c r="K61" i="5"/>
  <c r="J61" i="5"/>
  <c r="I61" i="5"/>
  <c r="H61" i="5"/>
  <c r="G61" i="5"/>
  <c r="F61" i="5"/>
  <c r="E61" i="5"/>
  <c r="M60" i="5"/>
  <c r="L60" i="5"/>
  <c r="K60" i="5"/>
  <c r="J60" i="5"/>
  <c r="I60" i="5"/>
  <c r="H60" i="5"/>
  <c r="G60" i="5"/>
  <c r="F60" i="5"/>
  <c r="E60" i="5"/>
  <c r="D61" i="5"/>
  <c r="D60" i="5"/>
  <c r="E74" i="5" l="1"/>
  <c r="F74" i="5"/>
  <c r="L65" i="5"/>
  <c r="L66" i="5"/>
  <c r="R66" i="5"/>
  <c r="R65" i="5"/>
  <c r="K66" i="5"/>
  <c r="K65" i="5"/>
  <c r="S66" i="5"/>
  <c r="S65" i="5"/>
  <c r="G66" i="5"/>
  <c r="G65" i="5"/>
  <c r="O65" i="5"/>
  <c r="O66" i="5"/>
  <c r="J65" i="5"/>
  <c r="J66" i="5"/>
  <c r="T66" i="5"/>
  <c r="T65" i="5"/>
  <c r="E66" i="5"/>
  <c r="U66" i="5"/>
  <c r="U65" i="5"/>
  <c r="I66" i="5"/>
  <c r="I65" i="5"/>
  <c r="H66" i="5"/>
  <c r="H65" i="5"/>
  <c r="N65" i="5"/>
  <c r="N66" i="5"/>
  <c r="V66" i="5"/>
  <c r="V65" i="5"/>
  <c r="W66" i="5"/>
  <c r="W65" i="5"/>
  <c r="P65" i="5"/>
  <c r="P66" i="5"/>
  <c r="F66" i="5"/>
  <c r="F65" i="5"/>
  <c r="M65" i="5"/>
  <c r="M66" i="5"/>
  <c r="Q66" i="5"/>
  <c r="Q65" i="5"/>
  <c r="G73" i="5"/>
  <c r="F76" i="5"/>
  <c r="F69" i="5"/>
  <c r="F71" i="5"/>
  <c r="O63" i="5"/>
  <c r="E69" i="5"/>
  <c r="E71" i="5"/>
  <c r="E76" i="5"/>
  <c r="W73" i="5"/>
  <c r="W69" i="5"/>
  <c r="W63" i="5"/>
  <c r="W75" i="5"/>
  <c r="U70" i="5"/>
  <c r="W70" i="5"/>
  <c r="V76" i="5"/>
  <c r="U63" i="5"/>
  <c r="U73" i="5"/>
  <c r="U69" i="5"/>
  <c r="S73" i="5"/>
  <c r="S70" i="5"/>
  <c r="U75" i="5"/>
  <c r="S71" i="5"/>
  <c r="S63" i="5"/>
  <c r="S75" i="5"/>
  <c r="Q63" i="5"/>
  <c r="Q73" i="5"/>
  <c r="Q69" i="5"/>
  <c r="Q70" i="5"/>
  <c r="O73" i="5"/>
  <c r="P76" i="5"/>
  <c r="O70" i="5"/>
  <c r="Q75" i="5"/>
  <c r="O69" i="5"/>
  <c r="O75" i="5"/>
  <c r="M73" i="5"/>
  <c r="M63" i="5"/>
  <c r="M69" i="5"/>
  <c r="M75" i="5"/>
  <c r="M70" i="5"/>
  <c r="K76" i="5"/>
  <c r="L71" i="5"/>
  <c r="K63" i="5"/>
  <c r="K73" i="5"/>
  <c r="K70" i="5"/>
  <c r="I63" i="5"/>
  <c r="I69" i="5"/>
  <c r="K75" i="5"/>
  <c r="I73" i="5"/>
  <c r="G70" i="5"/>
  <c r="G69" i="5"/>
  <c r="G74" i="5"/>
  <c r="I70" i="5"/>
  <c r="G75" i="5"/>
  <c r="G71" i="5"/>
  <c r="I75" i="5"/>
  <c r="I68" i="5"/>
  <c r="G76" i="5"/>
  <c r="G63" i="5"/>
  <c r="V71" i="5"/>
  <c r="V74" i="5"/>
  <c r="W74" i="5"/>
  <c r="V70" i="5"/>
  <c r="V69" i="5"/>
  <c r="W71" i="5"/>
  <c r="W76" i="5"/>
  <c r="V63" i="5"/>
  <c r="V73" i="5"/>
  <c r="T73" i="5"/>
  <c r="T74" i="5"/>
  <c r="T69" i="5"/>
  <c r="T71" i="5"/>
  <c r="U74" i="5"/>
  <c r="T76" i="5"/>
  <c r="U71" i="5"/>
  <c r="U76" i="5"/>
  <c r="T63" i="5"/>
  <c r="V75" i="5"/>
  <c r="R76" i="5"/>
  <c r="T75" i="5"/>
  <c r="S76" i="5"/>
  <c r="R69" i="5"/>
  <c r="R74" i="5"/>
  <c r="T70" i="5"/>
  <c r="S69" i="5"/>
  <c r="S74" i="5"/>
  <c r="R71" i="5"/>
  <c r="R63" i="5"/>
  <c r="P63" i="5"/>
  <c r="Q76" i="5"/>
  <c r="Q74" i="5"/>
  <c r="R70" i="5"/>
  <c r="P71" i="5"/>
  <c r="Q71" i="5"/>
  <c r="P69" i="5"/>
  <c r="R75" i="5"/>
  <c r="P74" i="5"/>
  <c r="R73" i="5"/>
  <c r="N63" i="5"/>
  <c r="P68" i="5"/>
  <c r="P75" i="5"/>
  <c r="N76" i="5"/>
  <c r="N69" i="5"/>
  <c r="N74" i="5"/>
  <c r="O74" i="5"/>
  <c r="P73" i="5"/>
  <c r="P70" i="5"/>
  <c r="O76" i="5"/>
  <c r="N71" i="5"/>
  <c r="O71" i="5"/>
  <c r="L76" i="5"/>
  <c r="N73" i="5"/>
  <c r="M71" i="5"/>
  <c r="M76" i="5"/>
  <c r="L73" i="5"/>
  <c r="L63" i="5"/>
  <c r="N75" i="5"/>
  <c r="L69" i="5"/>
  <c r="N70" i="5"/>
  <c r="L74" i="5"/>
  <c r="M74" i="5"/>
  <c r="J71" i="5"/>
  <c r="J69" i="5"/>
  <c r="K71" i="5"/>
  <c r="K69" i="5"/>
  <c r="J63" i="5"/>
  <c r="J74" i="5"/>
  <c r="J76" i="5"/>
  <c r="L70" i="5"/>
  <c r="K74" i="5"/>
  <c r="L75" i="5"/>
  <c r="I76" i="5"/>
  <c r="H73" i="5"/>
  <c r="H69" i="5"/>
  <c r="J73" i="5"/>
  <c r="H70" i="5"/>
  <c r="H74" i="5"/>
  <c r="I74" i="5"/>
  <c r="H75" i="5"/>
  <c r="J70" i="5"/>
  <c r="H71" i="5"/>
  <c r="H63" i="5"/>
  <c r="I71" i="5"/>
  <c r="J75" i="5"/>
  <c r="H76" i="5"/>
  <c r="T68" i="5"/>
  <c r="J68" i="5"/>
  <c r="Q68" i="5"/>
  <c r="G68" i="5"/>
  <c r="F75" i="5"/>
  <c r="F63" i="5"/>
  <c r="O68" i="5"/>
  <c r="W68" i="5"/>
  <c r="K68" i="5"/>
  <c r="F73" i="5"/>
  <c r="S68" i="5"/>
  <c r="U68" i="5"/>
  <c r="N68" i="5"/>
  <c r="V68" i="5"/>
  <c r="L68" i="5"/>
  <c r="M68" i="5"/>
  <c r="R68" i="5"/>
  <c r="H68" i="5"/>
  <c r="F70" i="5"/>
  <c r="F68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73" authorId="0" shapeId="0" xr:uid="{DBF8859D-D4BA-45E6-905D-8D9F49B9EDE1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změna vůči stejnému období před 12 měsíci
</t>
        </r>
      </text>
    </comment>
    <comment ref="B74" authorId="0" shapeId="0" xr:uid="{D96C1674-1C50-4B20-93C9-B2F8096FD29C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změna vůči pololetí
</t>
        </r>
      </text>
    </comment>
  </commentList>
</comments>
</file>

<file path=xl/sharedStrings.xml><?xml version="1.0" encoding="utf-8"?>
<sst xmlns="http://schemas.openxmlformats.org/spreadsheetml/2006/main" count="221" uniqueCount="148">
  <si>
    <t>druh</t>
  </si>
  <si>
    <t/>
  </si>
  <si>
    <t>AB</t>
  </si>
  <si>
    <t>M</t>
  </si>
  <si>
    <t>NA</t>
  </si>
  <si>
    <t>NAN</t>
  </si>
  <si>
    <t>NAS</t>
  </si>
  <si>
    <t>NAU</t>
  </si>
  <si>
    <t>NN</t>
  </si>
  <si>
    <t>NP</t>
  </si>
  <si>
    <t>OA</t>
  </si>
  <si>
    <t>OAK</t>
  </si>
  <si>
    <t>OSO</t>
  </si>
  <si>
    <t>OV</t>
  </si>
  <si>
    <t>PN</t>
  </si>
  <si>
    <t>PNA</t>
  </si>
  <si>
    <t>PNC</t>
  </si>
  <si>
    <t>PNP</t>
  </si>
  <si>
    <t>PNV</t>
  </si>
  <si>
    <t>PO</t>
  </si>
  <si>
    <t>POC</t>
  </si>
  <si>
    <t>PON</t>
  </si>
  <si>
    <t>PRN</t>
  </si>
  <si>
    <t>PRT</t>
  </si>
  <si>
    <t>PRV</t>
  </si>
  <si>
    <t>PS</t>
  </si>
  <si>
    <t>PT</t>
  </si>
  <si>
    <t>PVO</t>
  </si>
  <si>
    <t>SA</t>
  </si>
  <si>
    <t>SP</t>
  </si>
  <si>
    <t>VZU</t>
  </si>
  <si>
    <t>SAS</t>
  </si>
  <si>
    <t>SPP</t>
  </si>
  <si>
    <t>VD</t>
  </si>
  <si>
    <t>POO</t>
  </si>
  <si>
    <t>OAM</t>
  </si>
  <si>
    <t>OAO</t>
  </si>
  <si>
    <t>PNS</t>
  </si>
  <si>
    <t>NAP</t>
  </si>
  <si>
    <t>NAK</t>
  </si>
  <si>
    <t>PTO</t>
  </si>
  <si>
    <t>PNU</t>
  </si>
  <si>
    <t>SPA</t>
  </si>
  <si>
    <t>SAJ</t>
  </si>
  <si>
    <t>NS</t>
  </si>
  <si>
    <t>PNJ</t>
  </si>
  <si>
    <t>SAA</t>
  </si>
  <si>
    <t>NAV</t>
  </si>
  <si>
    <t>PNN</t>
  </si>
  <si>
    <t>OAD</t>
  </si>
  <si>
    <t>BUS</t>
  </si>
  <si>
    <t>NAG</t>
  </si>
  <si>
    <t>AUTOBUS</t>
  </si>
  <si>
    <t>SAP</t>
  </si>
  <si>
    <t>NAR</t>
  </si>
  <si>
    <t>OAR</t>
  </si>
  <si>
    <t>PPN</t>
  </si>
  <si>
    <t>NÁKLADNÍ AUTOMOBIL</t>
  </si>
  <si>
    <t>MOTOCYKL</t>
  </si>
  <si>
    <t>OSOBNÍ AUTOMOBIL</t>
  </si>
  <si>
    <t>SAW</t>
  </si>
  <si>
    <t>popis</t>
  </si>
  <si>
    <t>kategorie</t>
  </si>
  <si>
    <t>Přívěs za os.automobil-nákladní</t>
  </si>
  <si>
    <t>Osobní automobil-dodávka</t>
  </si>
  <si>
    <t>Osobní automobil-sportovní</t>
  </si>
  <si>
    <t>Osobní automobil-kombi</t>
  </si>
  <si>
    <t>Nákladní automobil valníkový</t>
  </si>
  <si>
    <t>Nákladní automobil speciální</t>
  </si>
  <si>
    <t>Přívěs za nákl.automobil-speciální</t>
  </si>
  <si>
    <t>Osobní automobil-mikrobus (nebo minibus)</t>
  </si>
  <si>
    <t>Přívěs nákladní valníkový</t>
  </si>
  <si>
    <t>Přívěs nákladní jednonápravový</t>
  </si>
  <si>
    <t>Nákladní automobil ADR</t>
  </si>
  <si>
    <t>PRACOVNÍ STROJ PŘÍPOJNÝ</t>
  </si>
  <si>
    <t>Speciální automobil autojeřáb</t>
  </si>
  <si>
    <t>Přívěs nákladní speciální</t>
  </si>
  <si>
    <t>VOZIDLO URČENÉ K DOSTAVBĚ</t>
  </si>
  <si>
    <t>SPECIÁLNÍ AUTOMOBIL</t>
  </si>
  <si>
    <t>PŘÍVĚS NÁKLADNÍ</t>
  </si>
  <si>
    <t>nezadano</t>
  </si>
  <si>
    <t>Přívěs za os.automobil-speciální</t>
  </si>
  <si>
    <t>Přívěs traktorový obytný</t>
  </si>
  <si>
    <t>Přívěs za os.automobil-obytný</t>
  </si>
  <si>
    <t>Přívěs za nákl.automobil-skříňový</t>
  </si>
  <si>
    <t>NAE</t>
  </si>
  <si>
    <t>NÁKLADNÍ AUTOMOBIL-ELEKTROMOBIL</t>
  </si>
  <si>
    <t>Speciální automobil skříňový</t>
  </si>
  <si>
    <t>Nákladní automobil skříňový</t>
  </si>
  <si>
    <t>NÁVĚS SPECIÁLNÍ</t>
  </si>
  <si>
    <t>PŘÍVĚS SPECIÁLNÍ</t>
  </si>
  <si>
    <t>Speciální automobil jednoúčel. (ost.SA)</t>
  </si>
  <si>
    <t>Přívěs za os.automobil</t>
  </si>
  <si>
    <t>Přívěs traktorový</t>
  </si>
  <si>
    <t>OSTATNÍ VOZIDLA</t>
  </si>
  <si>
    <t>Osobní automobil-obytný</t>
  </si>
  <si>
    <t>Přívěsný podvozek pro nástavby</t>
  </si>
  <si>
    <t>Přívěs za nákl.automobil-sklápěcí</t>
  </si>
  <si>
    <t>Speciální automobil přepravník</t>
  </si>
  <si>
    <t>Návěs nákladní speciální</t>
  </si>
  <si>
    <t>VOZIDLO ZVLÁŠTNÍHO URČENÍ</t>
  </si>
  <si>
    <t>Nákladní automobil sklápěcí</t>
  </si>
  <si>
    <t>Speciální automobil terénní skříňový</t>
  </si>
  <si>
    <t>NÁKLADNÍ PŘÍVĚS ADR</t>
  </si>
  <si>
    <t>Nákladní automobil terénní</t>
  </si>
  <si>
    <t>SPECIÁLNÍ PŘÍVĚS</t>
  </si>
  <si>
    <t>PŘÍPOJNÉ VOZIDLO</t>
  </si>
  <si>
    <t>PŘÍVĚS TRAKTOROVÝ</t>
  </si>
  <si>
    <t>NÁKLADNÍ PŘÍVĚS</t>
  </si>
  <si>
    <t>Přívěs za nákl.automobil-nákladní</t>
  </si>
  <si>
    <t>Nákladní automobil terénní sklápěcí</t>
  </si>
  <si>
    <t>NÁVĚS NÁKLADNÍ</t>
  </si>
  <si>
    <t>NÁKLADNÍ NÁVĚS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</si>
  <si>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</si>
  <si>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</si>
  <si>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</si>
  <si>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</si>
  <si>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</si>
  <si>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</si>
  <si>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</si>
  <si>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</si>
  <si>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</si>
  <si>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Celkem</t>
  </si>
  <si>
    <t>Obytný přívěs</t>
  </si>
  <si>
    <t>Obytný automobil</t>
  </si>
  <si>
    <t>2021</t>
  </si>
  <si>
    <t>O</t>
  </si>
  <si>
    <t>Obytný automobil - půlroční změna</t>
  </si>
  <si>
    <t>Obytný příves - půlroční změna</t>
  </si>
  <si>
    <t>%</t>
  </si>
  <si>
    <t>Obytný automobil - meziroční změna</t>
  </si>
  <si>
    <t>Obytný přívěs- meziroční změna</t>
  </si>
  <si>
    <t>ks</t>
  </si>
  <si>
    <t>Obytný automobil -  meziroční změna</t>
  </si>
  <si>
    <t>Obytný přívěs - půlroční změna</t>
  </si>
  <si>
    <t>Obytný přívěs -meziroční změna</t>
  </si>
  <si>
    <t>Půlroční změna</t>
  </si>
  <si>
    <t>Meziroční změna</t>
  </si>
  <si>
    <t>2013 pol.</t>
  </si>
  <si>
    <t>2014 pol.</t>
  </si>
  <si>
    <t>2015 pol.</t>
  </si>
  <si>
    <t>2016 pol.</t>
  </si>
  <si>
    <t>2017 pol.</t>
  </si>
  <si>
    <t>2018 pol.</t>
  </si>
  <si>
    <t>2019 pol.</t>
  </si>
  <si>
    <t>2020 pol.</t>
  </si>
  <si>
    <t>2021 pol.</t>
  </si>
  <si>
    <t>2022 pol.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</si>
</sst>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\ ##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n">
        <color theme="9" tint="0.3999755851924192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NumberFormat="1"/>
    <xf numFmtId="0" fontId="1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164" fontId="6" fillId="0" borderId="4" xfId="0" applyNumberFormat="1" applyFont="1" applyBorder="1" applyAlignment="1">
      <alignment horizontal="right" vertical="center"/>
    </xf>
    <xf numFmtId="165" fontId="5" fillId="0" borderId="4" xfId="0" applyNumberFormat="1" applyFont="1" applyBorder="1" applyAlignment="1">
      <alignment horizontal="right" vertical="center"/>
    </xf>
    <xf numFmtId="165" fontId="5" fillId="0" borderId="6" xfId="0" applyNumberFormat="1" applyFont="1" applyBorder="1" applyAlignment="1">
      <alignment horizontal="right" vertical="center"/>
    </xf>
    <xf numFmtId="165" fontId="5" fillId="2" borderId="4" xfId="0" applyNumberFormat="1" applyFont="1" applyFill="1" applyBorder="1" applyAlignment="1">
      <alignment horizontal="right" vertical="center"/>
    </xf>
    <xf numFmtId="164" fontId="3" fillId="0" borderId="3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165" fontId="5" fillId="0" borderId="8" xfId="0" applyNumberFormat="1" applyFont="1" applyBorder="1" applyAlignment="1">
      <alignment horizontal="right" vertical="center"/>
    </xf>
    <xf numFmtId="0" fontId="1" fillId="0" borderId="8" xfId="0" applyFont="1" applyBorder="1"/>
    <xf numFmtId="0" fontId="1" fillId="0" borderId="9" xfId="0" applyFont="1" applyBorder="1"/>
    <xf numFmtId="165" fontId="5" fillId="2" borderId="8" xfId="0" applyNumberFormat="1" applyFont="1" applyFill="1" applyBorder="1" applyAlignment="1">
      <alignment horizontal="right" vertical="center"/>
    </xf>
    <xf numFmtId="16" fontId="4" fillId="0" borderId="1" xfId="0" applyNumberFormat="1" applyFont="1" applyBorder="1" applyAlignment="1">
      <alignment horizontal="center" vertical="center"/>
    </xf>
    <xf numFmtId="16" fontId="4" fillId="0" borderId="1" xfId="0" applyNumberFormat="1" applyFont="1" applyBorder="1" applyAlignment="1">
      <alignment horizontal="center"/>
    </xf>
    <xf numFmtId="165" fontId="4" fillId="0" borderId="3" xfId="0" applyNumberFormat="1" applyFont="1" applyBorder="1" applyAlignment="1">
      <alignment horizontal="right" vertical="center"/>
    </xf>
    <xf numFmtId="165" fontId="3" fillId="0" borderId="3" xfId="0" applyNumberFormat="1" applyFont="1" applyBorder="1" applyAlignment="1">
      <alignment horizontal="right" vertical="center"/>
    </xf>
    <xf numFmtId="164" fontId="4" fillId="0" borderId="3" xfId="0" applyNumberFormat="1" applyFont="1" applyBorder="1" applyAlignment="1">
      <alignment horizontal="right" vertical="center"/>
    </xf>
    <xf numFmtId="165" fontId="4" fillId="0" borderId="5" xfId="0" applyNumberFormat="1" applyFont="1" applyBorder="1" applyAlignment="1">
      <alignment horizontal="right" vertical="center"/>
    </xf>
    <xf numFmtId="0" fontId="8" fillId="0" borderId="7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165" fontId="5" fillId="0" borderId="4" xfId="0" applyNumberFormat="1" applyFont="1" applyFill="1" applyBorder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</cellXfs>
  <cellStyles count="1">
    <cellStyle name="Normal" xfId="0" builtinId="0"/>
  </cellStyles>
  <dxfs count="45"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\ ##0"/>
      <fill>
        <patternFill patternType="solid">
          <fgColor indexed="64"/>
          <bgColor rgb="FFFFFF00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ck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\ ##0"/>
      <fill>
        <patternFill patternType="solid">
          <fgColor indexed="64"/>
          <bgColor rgb="FFFFFF00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ck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\ ##0"/>
      <fill>
        <patternFill patternType="solid">
          <fgColor indexed="64"/>
          <bgColor rgb="FFFFFF00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ck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\ ##0"/>
      <fill>
        <patternFill patternType="solid">
          <fgColor indexed="64"/>
          <bgColor rgb="FFFFFF00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ck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\ ##0"/>
      <fill>
        <patternFill patternType="solid">
          <fgColor indexed="64"/>
          <bgColor rgb="FFFFFF00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ck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\ ##0"/>
      <fill>
        <patternFill patternType="solid">
          <fgColor indexed="64"/>
          <bgColor rgb="FFFFFF00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ck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\ ##0"/>
      <fill>
        <patternFill patternType="solid">
          <fgColor indexed="64"/>
          <bgColor rgb="FFFFFF00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ck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\ ##0"/>
      <fill>
        <patternFill patternType="solid">
          <fgColor indexed="64"/>
          <bgColor rgb="FFFFFF00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ck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\ ##0"/>
      <fill>
        <patternFill patternType="solid">
          <fgColor indexed="64"/>
          <bgColor rgb="FFFFFF00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ck">
          <color auto="1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\ ##0"/>
      <fill>
        <patternFill patternType="solid">
          <fgColor indexed="64"/>
          <bgColor rgb="FFFFFF00"/>
        </patternFill>
      </fill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 style="thick">
          <color auto="1"/>
        </right>
        <top/>
        <bottom/>
      </border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5" formatCode="#\ ##0"/>
      <alignment horizontal="right" vertical="center" textRotation="0" wrapText="0" indent="0" justifyLastLine="0" shrinkToFit="0" readingOrder="0"/>
      <border diagonalUp="0" diagonalDown="0">
        <left style="thick">
          <color auto="1"/>
        </left>
        <right/>
        <top/>
        <bottom/>
        <vertical/>
        <horizontal/>
      </border>
    </dxf>
    <dxf>
      <font>
        <b/>
        <sz val="12"/>
      </font>
      <numFmt numFmtId="165" formatCode="#\ ##0"/>
      <alignment horizontal="right" vertical="center" textRotation="0" wrapText="0" indent="0" justifyLastLine="0" shrinkToFit="0" readingOrder="0"/>
      <border diagonalUp="0" diagonalDown="0">
        <left/>
        <right style="thick">
          <color auto="1"/>
        </right>
        <top/>
        <bottom/>
        <vertical/>
        <horizontal/>
      </border>
    </dxf>
    <dxf>
      <font>
        <i/>
        <sz val="10"/>
      </font>
      <numFmt numFmtId="165" formatCode="#\ ##0"/>
      <alignment horizontal="right" vertical="center" textRotation="0" wrapText="0" indent="0" justifyLastLine="0" shrinkToFit="0" readingOrder="0"/>
      <border diagonalUp="0" diagonalDown="0">
        <left style="thick">
          <color auto="1"/>
        </left>
        <right/>
        <top/>
        <bottom/>
        <vertical/>
        <horizontal/>
      </border>
    </dxf>
    <dxf>
      <font>
        <b/>
        <sz val="12"/>
      </font>
      <numFmt numFmtId="165" formatCode="#\ ##0"/>
      <alignment horizontal="right" vertical="center" textRotation="0" wrapText="0" indent="0" justifyLastLine="0" shrinkToFit="0" readingOrder="0"/>
      <border diagonalUp="0" diagonalDown="0">
        <left/>
        <right style="thick">
          <color auto="1"/>
        </right>
        <top/>
        <bottom/>
        <vertical/>
        <horizontal/>
      </border>
    </dxf>
    <dxf>
      <font>
        <i/>
        <sz val="10"/>
      </font>
      <numFmt numFmtId="165" formatCode="#\ ##0"/>
      <alignment horizontal="right" vertical="center" textRotation="0" wrapText="0" indent="0" justifyLastLine="0" shrinkToFit="0" readingOrder="0"/>
      <border diagonalUp="0" diagonalDown="0">
        <left style="thick">
          <color auto="1"/>
        </left>
        <right/>
        <top/>
        <bottom/>
        <vertical/>
        <horizontal/>
      </border>
    </dxf>
    <dxf>
      <font>
        <b/>
        <sz val="12"/>
      </font>
      <numFmt numFmtId="165" formatCode="#\ ##0"/>
      <alignment horizontal="right" vertical="center" textRotation="0" wrapText="0" indent="0" justifyLastLine="0" shrinkToFit="0" readingOrder="0"/>
      <border diagonalUp="0" diagonalDown="0">
        <left/>
        <right style="thick">
          <color auto="1"/>
        </right>
        <top/>
        <bottom/>
        <vertical/>
        <horizontal/>
      </border>
    </dxf>
    <dxf>
      <font>
        <i/>
        <sz val="10"/>
      </font>
      <numFmt numFmtId="165" formatCode="#\ ##0"/>
      <alignment horizontal="right" vertical="center" textRotation="0" wrapText="0" indent="0" justifyLastLine="0" shrinkToFit="0" readingOrder="0"/>
      <border diagonalUp="0" diagonalDown="0">
        <left style="thick">
          <color auto="1"/>
        </left>
        <right/>
        <top/>
        <bottom/>
        <vertical/>
        <horizontal/>
      </border>
    </dxf>
    <dxf>
      <font>
        <b/>
        <sz val="12"/>
      </font>
      <numFmt numFmtId="165" formatCode="#\ ##0"/>
      <alignment horizontal="right" vertical="center" textRotation="0" wrapText="0" indent="0" justifyLastLine="0" shrinkToFit="0" readingOrder="0"/>
      <border diagonalUp="0" diagonalDown="0">
        <left/>
        <right style="thick">
          <color auto="1"/>
        </right>
        <top/>
        <bottom/>
        <vertical/>
        <horizontal/>
      </border>
    </dxf>
    <dxf>
      <font>
        <i/>
        <sz val="10"/>
      </font>
      <numFmt numFmtId="165" formatCode="#\ ##0"/>
      <alignment horizontal="right" vertical="center" textRotation="0" wrapText="0" indent="0" justifyLastLine="0" shrinkToFit="0" readingOrder="0"/>
      <border diagonalUp="0" diagonalDown="0">
        <left style="thick">
          <color auto="1"/>
        </left>
        <right/>
        <top/>
        <bottom/>
        <vertical/>
        <horizontal/>
      </border>
    </dxf>
    <dxf>
      <font>
        <b/>
        <sz val="12"/>
      </font>
      <numFmt numFmtId="165" formatCode="#\ ##0"/>
      <alignment horizontal="right" vertical="center" textRotation="0" wrapText="0" indent="0" justifyLastLine="0" shrinkToFit="0" readingOrder="0"/>
      <border diagonalUp="0" diagonalDown="0">
        <left/>
        <right style="thick">
          <color auto="1"/>
        </right>
        <top/>
        <bottom/>
        <vertical/>
        <horizontal/>
      </border>
    </dxf>
    <dxf>
      <font>
        <i/>
        <sz val="10"/>
      </font>
      <numFmt numFmtId="165" formatCode="#\ ##0"/>
      <alignment horizontal="right" vertical="center" textRotation="0" wrapText="0" indent="0" justifyLastLine="0" shrinkToFit="0" readingOrder="0"/>
      <border diagonalUp="0" diagonalDown="0">
        <left style="thick">
          <color auto="1"/>
        </left>
        <right/>
        <top/>
        <bottom/>
        <vertical/>
        <horizontal/>
      </border>
    </dxf>
    <dxf>
      <font>
        <b/>
        <sz val="12"/>
      </font>
      <numFmt numFmtId="165" formatCode="#\ ##0"/>
      <alignment horizontal="right" vertical="center" textRotation="0" wrapText="0" indent="0" justifyLastLine="0" shrinkToFit="0" readingOrder="0"/>
      <border diagonalUp="0" diagonalDown="0">
        <left/>
        <right style="thick">
          <color auto="1"/>
        </right>
        <top/>
        <bottom/>
        <vertical/>
        <horizontal/>
      </border>
    </dxf>
    <dxf>
      <font>
        <i/>
        <sz val="10"/>
      </font>
      <numFmt numFmtId="165" formatCode="#\ ##0"/>
      <alignment horizontal="right" vertical="center" textRotation="0" wrapText="0" indent="0" justifyLastLine="0" shrinkToFit="0" readingOrder="0"/>
      <border diagonalUp="0" diagonalDown="0">
        <left style="thick">
          <color auto="1"/>
        </left>
        <right/>
        <top/>
        <bottom/>
        <vertical/>
        <horizontal/>
      </border>
    </dxf>
    <dxf>
      <font>
        <b/>
        <sz val="12"/>
      </font>
      <numFmt numFmtId="165" formatCode="#\ ##0"/>
      <alignment horizontal="right" vertical="center" textRotation="0" wrapText="0" indent="0" justifyLastLine="0" shrinkToFit="0" readingOrder="0"/>
      <border diagonalUp="0" diagonalDown="0">
        <left/>
        <right style="thick">
          <color auto="1"/>
        </right>
        <top/>
        <bottom/>
        <vertical/>
        <horizontal/>
      </border>
    </dxf>
    <dxf>
      <font>
        <i/>
        <sz val="10"/>
      </font>
      <numFmt numFmtId="165" formatCode="#\ ##0"/>
      <alignment horizontal="right" vertical="center" textRotation="0" wrapText="0" indent="0" justifyLastLine="0" shrinkToFit="0" readingOrder="0"/>
      <border diagonalUp="0" diagonalDown="0">
        <left style="thick">
          <color auto="1"/>
        </left>
        <right/>
        <top/>
        <bottom/>
        <vertical/>
        <horizontal/>
      </border>
    </dxf>
    <dxf>
      <font>
        <b/>
        <sz val="12"/>
      </font>
      <numFmt numFmtId="165" formatCode="#\ ##0"/>
      <alignment horizontal="right" vertical="center" textRotation="0" wrapText="0" indent="0" justifyLastLine="0" shrinkToFit="0" readingOrder="0"/>
      <border diagonalUp="0" diagonalDown="0">
        <left/>
        <right style="thick">
          <color auto="1"/>
        </right>
        <top/>
        <bottom/>
        <vertical/>
        <horizontal/>
      </border>
    </dxf>
    <dxf>
      <font>
        <i/>
        <sz val="10"/>
      </font>
      <numFmt numFmtId="165" formatCode="#\ ##0"/>
      <alignment horizontal="right" vertical="center" textRotation="0" wrapText="0" indent="0" justifyLastLine="0" shrinkToFit="0" readingOrder="0"/>
      <border diagonalUp="0" diagonalDown="0">
        <left style="thick">
          <color auto="1"/>
        </left>
        <right/>
        <top/>
        <bottom/>
        <vertical/>
        <horizontal/>
      </border>
    </dxf>
    <dxf>
      <font>
        <i/>
        <strike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right" vertical="center" textRotation="0" wrapText="0" indent="0" justifyLastLine="0" shrinkToFit="0" readingOrder="0"/>
      <border diagonalUp="0" diagonalDown="0" outline="0">
        <left style="thick">
          <color auto="1"/>
        </left>
        <right/>
        <top/>
        <bottom/>
      </border>
    </dxf>
    <dxf>
      <font>
        <b/>
        <sz val="12"/>
      </font>
      <numFmt numFmtId="165" formatCode="#\ ##0"/>
      <alignment horizontal="right" vertical="center" textRotation="0" wrapText="0" indent="0" justifyLastLine="0" shrinkToFit="0" readingOrder="0"/>
      <border diagonalUp="0" diagonalDown="0">
        <left style="thick">
          <color auto="1"/>
        </left>
        <right style="thick">
          <color auto="1"/>
        </right>
        <top/>
        <bottom/>
        <vertical/>
        <horizontal/>
      </border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á</a:t>
            </a:r>
            <a:r>
              <a:rPr lang="cs-CZ" baseline="0"/>
              <a:t> vozidla</a:t>
            </a: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1">
                <a:lumMod val="65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98A-46BD-9FAB-2430965BB368}"/>
              </c:ext>
            </c:extLst>
          </c:dPt>
          <c:dPt>
            <c:idx val="1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98A-46BD-9FAB-2430965BB368}"/>
              </c:ext>
            </c:extLst>
          </c:dPt>
          <c:dPt>
            <c:idx val="2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F98A-46BD-9FAB-2430965BB368}"/>
              </c:ext>
            </c:extLst>
          </c:dPt>
          <c:dPt>
            <c:idx val="3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F98A-46BD-9FAB-2430965BB368}"/>
              </c:ext>
            </c:extLst>
          </c:dPt>
          <c:dPt>
            <c:idx val="4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F98A-46BD-9FAB-2430965BB368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F98A-46BD-9FAB-2430965BB368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'A - statistics'!$D$1:$W$1</c15:sqref>
                  </c15:fullRef>
                </c:ext>
              </c:extLst>
              <c:f>('A - statistics'!$D$1,'A - statistics'!$F$1,'A - statistics'!$H$1,'A - statistics'!$J$1,'A - statistics'!$L$1:$N$1,'A - statistics'!$P$1,'A - statistics'!$R$1,'A - statistics'!$T$1,'A - statistics'!$V$1:$W$1)</c:f>
              <c:strCache>
                <c:ptCount val="12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 pol.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  <c:pt idx="11">
                  <c:v>2022 pol.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'A - statistics'!$D$59:$W$59</c15:sqref>
                  </c15:fullRef>
                </c:ext>
              </c:extLst>
              <c:f>('A - statistics'!$D$59,'A - statistics'!$F$59,'A - statistics'!$H$59,'A - statistics'!$J$59,'A - statistics'!$L$59:$N$59,'A - statistics'!$P$59,'A - statistics'!$R$59,'A - statistics'!$T$59,'A - statistics'!$V$59:$W$59)</c:f>
              <c:numCache>
                <c:formatCode>#\ ##0</c:formatCode>
                <c:ptCount val="12"/>
                <c:pt idx="0">
                  <c:v>38331</c:v>
                </c:pt>
                <c:pt idx="1">
                  <c:v>39234</c:v>
                </c:pt>
                <c:pt idx="2">
                  <c:v>40452</c:v>
                </c:pt>
                <c:pt idx="3">
                  <c:v>42605</c:v>
                </c:pt>
                <c:pt idx="4">
                  <c:v>44189</c:v>
                </c:pt>
                <c:pt idx="5">
                  <c:v>45735</c:v>
                </c:pt>
                <c:pt idx="6">
                  <c:v>45910</c:v>
                </c:pt>
                <c:pt idx="7">
                  <c:v>47362</c:v>
                </c:pt>
                <c:pt idx="8">
                  <c:v>48862</c:v>
                </c:pt>
                <c:pt idx="9">
                  <c:v>50552</c:v>
                </c:pt>
                <c:pt idx="10">
                  <c:v>53484</c:v>
                </c:pt>
                <c:pt idx="11">
                  <c:v>55855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98A-46BD-9FAB-2430965BB3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89820752"/>
        <c:axId val="2089830920"/>
      </c:barChart>
      <c:catAx>
        <c:axId val="2089820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089830920"/>
        <c:crosses val="autoZero"/>
        <c:auto val="1"/>
        <c:lblAlgn val="ctr"/>
        <c:lblOffset val="100"/>
        <c:noMultiLvlLbl val="0"/>
      </c:catAx>
      <c:valAx>
        <c:axId val="2089830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089820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Obytná</a:t>
            </a:r>
            <a:r>
              <a:rPr lang="cs-CZ" baseline="0"/>
              <a:t> auta</a:t>
            </a:r>
            <a:endParaRPr lang="cs-CZ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5.8144225845473366E-2"/>
          <c:y val="0.10470149253731344"/>
          <c:w val="0.93630641127446246"/>
          <c:h val="0.8500291847847377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D5A-4A66-8201-A8BDC0B7E326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'A - statistics'!$D$1:$W$1</c15:sqref>
                  </c15:fullRef>
                </c:ext>
              </c:extLst>
              <c:f>('A - statistics'!$D$1,'A - statistics'!$F$1,'A - statistics'!$H$1,'A - statistics'!$J$1,'A - statistics'!$L$1,'A - statistics'!$N$1,'A - statistics'!$P$1,'A - statistics'!$R$1,'A - statistics'!$T$1,'A - statistics'!$V$1:$W$1)</c:f>
              <c:strCache>
                <c:ptCount val="11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 pol.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'A - statistics'!$D$60:$W$60</c15:sqref>
                  </c15:fullRef>
                </c:ext>
              </c:extLst>
              <c:f>('A - statistics'!$D$60,'A - statistics'!$F$60,'A - statistics'!$H$60,'A - statistics'!$J$60,'A - statistics'!$L$60,'A - statistics'!$N$60,'A - statistics'!$P$60,'A - statistics'!$R$60,'A - statistics'!$T$60,'A - statistics'!$V$60:$W$60)</c:f>
              <c:numCache>
                <c:formatCode>#\ ##0</c:formatCode>
                <c:ptCount val="11"/>
                <c:pt idx="0">
                  <c:v>7447</c:v>
                </c:pt>
                <c:pt idx="1">
                  <c:v>8053</c:v>
                </c:pt>
                <c:pt idx="2">
                  <c:v>8742</c:v>
                </c:pt>
                <c:pt idx="3">
                  <c:v>9777</c:v>
                </c:pt>
                <c:pt idx="4">
                  <c:v>11379</c:v>
                </c:pt>
                <c:pt idx="5">
                  <c:v>13324</c:v>
                </c:pt>
                <c:pt idx="6">
                  <c:v>15181</c:v>
                </c:pt>
                <c:pt idx="7">
                  <c:v>17025</c:v>
                </c:pt>
                <c:pt idx="8">
                  <c:v>19006</c:v>
                </c:pt>
                <c:pt idx="9">
                  <c:v>22088</c:v>
                </c:pt>
                <c:pt idx="10">
                  <c:v>24409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5A-4A66-8201-A8BDC0B7E3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89858472"/>
        <c:axId val="2089861424"/>
      </c:barChart>
      <c:catAx>
        <c:axId val="2089858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089861424"/>
        <c:crosses val="autoZero"/>
        <c:auto val="1"/>
        <c:lblAlgn val="ctr"/>
        <c:lblOffset val="100"/>
        <c:noMultiLvlLbl val="0"/>
      </c:catAx>
      <c:valAx>
        <c:axId val="2089861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0898584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Obytné přívěsy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C000"/>
            </a:solidFill>
            <a:ln>
              <a:noFill/>
            </a:ln>
            <a:effectLst/>
          </c:spPr>
          <c:invertIfNegative val="0"/>
          <c:dPt>
            <c:idx val="1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FF7-4FDB-80C3-856C2F3CC533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'A - statistics'!$D$1:$W$1</c15:sqref>
                  </c15:fullRef>
                </c:ext>
              </c:extLst>
              <c:f>('A - statistics'!$D$1,'A - statistics'!$F$1,'A - statistics'!$H$1,'A - statistics'!$J$1,'A - statistics'!$L$1,'A - statistics'!$N$1,'A - statistics'!$P$1,'A - statistics'!$R$1,'A - statistics'!$T$1,'A - statistics'!$V$1:$W$1)</c:f>
              <c:strCache>
                <c:ptCount val="11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 pol.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'A - statistics'!$D$61:$W$61</c15:sqref>
                  </c15:fullRef>
                </c:ext>
              </c:extLst>
              <c:f>('A - statistics'!$D$61,'A - statistics'!$F$61,'A - statistics'!$H$61,'A - statistics'!$J$61,'A - statistics'!$L$61,'A - statistics'!$N$61,'A - statistics'!$P$61,'A - statistics'!$R$61,'A - statistics'!$T$61,'A - statistics'!$V$61:$W$61)</c:f>
              <c:numCache>
                <c:formatCode>#\ ##0</c:formatCode>
                <c:ptCount val="11"/>
                <c:pt idx="0">
                  <c:v>30884</c:v>
                </c:pt>
                <c:pt idx="1">
                  <c:v>31181</c:v>
                </c:pt>
                <c:pt idx="2">
                  <c:v>31710</c:v>
                </c:pt>
                <c:pt idx="3">
                  <c:v>32828</c:v>
                </c:pt>
                <c:pt idx="4">
                  <c:v>32810</c:v>
                </c:pt>
                <c:pt idx="5">
                  <c:v>32586</c:v>
                </c:pt>
                <c:pt idx="6">
                  <c:v>32181</c:v>
                </c:pt>
                <c:pt idx="7">
                  <c:v>31837</c:v>
                </c:pt>
                <c:pt idx="8">
                  <c:v>31546</c:v>
                </c:pt>
                <c:pt idx="9">
                  <c:v>31396</c:v>
                </c:pt>
                <c:pt idx="10">
                  <c:v>31446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F7-4FDB-80C3-856C2F3CC5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97037696"/>
        <c:axId val="397039008"/>
      </c:barChart>
      <c:catAx>
        <c:axId val="397037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97039008"/>
        <c:crosses val="autoZero"/>
        <c:auto val="1"/>
        <c:lblAlgn val="ctr"/>
        <c:lblOffset val="100"/>
        <c:noMultiLvlLbl val="0"/>
      </c:catAx>
      <c:valAx>
        <c:axId val="397039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397037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Obytná</a:t>
            </a:r>
            <a:r>
              <a:rPr lang="cs-CZ" baseline="0"/>
              <a:t> auta a přívěsy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>
        <c:manualLayout>
          <c:layoutTarget val="inner"/>
          <c:xMode val="edge"/>
          <c:yMode val="edge"/>
          <c:x val="4.2939242622527338E-2"/>
          <c:y val="8.1337719298245625E-2"/>
          <c:w val="0.93725264843287348"/>
          <c:h val="0.81762415388865861"/>
        </c:manualLayout>
      </c:layout>
      <c:lineChart>
        <c:grouping val="standard"/>
        <c:varyColors val="0"/>
        <c:ser>
          <c:idx val="0"/>
          <c:order val="0"/>
          <c:tx>
            <c:v>obytná auta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'A - statistics'!$D$1:$W$1</c15:sqref>
                  </c15:fullRef>
                </c:ext>
              </c:extLst>
              <c:f>('A - statistics'!$D$1,'A - statistics'!$F$1,'A - statistics'!$H$1,'A - statistics'!$J$1,'A - statistics'!$L$1,'A - statistics'!$N$1,'A - statistics'!$P$1,'A - statistics'!$R$1,'A - statistics'!$T$1,'A - statistics'!$V$1:$W$1)</c:f>
              <c:strCache>
                <c:ptCount val="11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 pol.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'A - statistics'!$D$60:$W$60</c15:sqref>
                  </c15:fullRef>
                </c:ext>
              </c:extLst>
              <c:f>('A - statistics'!$D$60,'A - statistics'!$F$60,'A - statistics'!$H$60,'A - statistics'!$J$60,'A - statistics'!$L$60,'A - statistics'!$N$60,'A - statistics'!$P$60,'A - statistics'!$R$60,'A - statistics'!$T$60,'A - statistics'!$V$60:$W$60)</c:f>
              <c:numCache>
                <c:formatCode>#\ ##0</c:formatCode>
                <c:ptCount val="11"/>
                <c:pt idx="0">
                  <c:v>7447</c:v>
                </c:pt>
                <c:pt idx="1">
                  <c:v>8053</c:v>
                </c:pt>
                <c:pt idx="2">
                  <c:v>8742</c:v>
                </c:pt>
                <c:pt idx="3">
                  <c:v>9777</c:v>
                </c:pt>
                <c:pt idx="4">
                  <c:v>11379</c:v>
                </c:pt>
                <c:pt idx="5">
                  <c:v>13324</c:v>
                </c:pt>
                <c:pt idx="6">
                  <c:v>15181</c:v>
                </c:pt>
                <c:pt idx="7">
                  <c:v>17025</c:v>
                </c:pt>
                <c:pt idx="8">
                  <c:v>19006</c:v>
                </c:pt>
                <c:pt idx="9">
                  <c:v>22088</c:v>
                </c:pt>
                <c:pt idx="10">
                  <c:v>24409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7C-480A-A72B-8FADED845863}"/>
            </c:ext>
          </c:extLst>
        </c:ser>
        <c:ser>
          <c:idx val="1"/>
          <c:order val="1"/>
          <c:tx>
            <c:v>obytné přívěsy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extLst>
                <c:ext xmlns:c15="http://schemas.microsoft.com/office/drawing/2012/chart" uri="{02D57815-91ED-43cb-92C2-25804820EDAC}">
                  <c15:fullRef>
                    <c15:sqref>'A - statistics'!$D$1:$W$1</c15:sqref>
                  </c15:fullRef>
                </c:ext>
              </c:extLst>
              <c:f>('A - statistics'!$D$1,'A - statistics'!$F$1,'A - statistics'!$H$1,'A - statistics'!$J$1,'A - statistics'!$L$1,'A - statistics'!$N$1,'A - statistics'!$P$1,'A - statistics'!$R$1,'A - statistics'!$T$1,'A - statistics'!$V$1:$W$1)</c:f>
              <c:strCache>
                <c:ptCount val="11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  <c:pt idx="10">
                  <c:v>2022 pol.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'A - statistics'!$D$61:$W$61</c15:sqref>
                  </c15:fullRef>
                </c:ext>
              </c:extLst>
              <c:f>('A - statistics'!$D$61,'A - statistics'!$F$61,'A - statistics'!$H$61,'A - statistics'!$J$61,'A - statistics'!$L$61,'A - statistics'!$N$61,'A - statistics'!$P$61,'A - statistics'!$R$61,'A - statistics'!$T$61,'A - statistics'!$V$61:$W$61)</c:f>
              <c:numCache>
                <c:formatCode>#\ ##0</c:formatCode>
                <c:ptCount val="11"/>
                <c:pt idx="0">
                  <c:v>30884</c:v>
                </c:pt>
                <c:pt idx="1">
                  <c:v>31181</c:v>
                </c:pt>
                <c:pt idx="2">
                  <c:v>31710</c:v>
                </c:pt>
                <c:pt idx="3">
                  <c:v>32828</c:v>
                </c:pt>
                <c:pt idx="4">
                  <c:v>32810</c:v>
                </c:pt>
                <c:pt idx="5">
                  <c:v>32586</c:v>
                </c:pt>
                <c:pt idx="6">
                  <c:v>32181</c:v>
                </c:pt>
                <c:pt idx="7">
                  <c:v>31837</c:v>
                </c:pt>
                <c:pt idx="8">
                  <c:v>31546</c:v>
                </c:pt>
                <c:pt idx="9">
                  <c:v>31396</c:v>
                </c:pt>
                <c:pt idx="10">
                  <c:v>31446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7C-480A-A72B-8FADED8458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55880264"/>
        <c:axId val="855878952"/>
      </c:lineChart>
      <c:catAx>
        <c:axId val="855880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855878952"/>
        <c:crosses val="autoZero"/>
        <c:auto val="1"/>
        <c:lblAlgn val="ctr"/>
        <c:lblOffset val="100"/>
        <c:noMultiLvlLbl val="0"/>
      </c:catAx>
      <c:valAx>
        <c:axId val="855878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855880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142875</xdr:rowOff>
    </xdr:from>
    <xdr:to>
      <xdr:col>17</xdr:col>
      <xdr:colOff>228600</xdr:colOff>
      <xdr:row>27</xdr:row>
      <xdr:rowOff>123825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D0C7E9A-9033-4D25-8FE9-EEA1E23A20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495299</xdr:colOff>
      <xdr:row>27</xdr:row>
      <xdr:rowOff>161925</xdr:rowOff>
    </xdr:from>
    <xdr:to>
      <xdr:col>17</xdr:col>
      <xdr:colOff>238124</xdr:colOff>
      <xdr:row>54</xdr:row>
      <xdr:rowOff>123825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90C2EE6-A1DD-4FFE-9E9C-83724D9778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466725</xdr:colOff>
      <xdr:row>56</xdr:row>
      <xdr:rowOff>0</xdr:rowOff>
    </xdr:from>
    <xdr:to>
      <xdr:col>17</xdr:col>
      <xdr:colOff>266700</xdr:colOff>
      <xdr:row>82</xdr:row>
      <xdr:rowOff>42333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3F7F060-8927-4265-9092-15C22F4B85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495299</xdr:colOff>
      <xdr:row>88</xdr:row>
      <xdr:rowOff>85725</xdr:rowOff>
    </xdr:from>
    <xdr:to>
      <xdr:col>17</xdr:col>
      <xdr:colOff>390524</xdr:colOff>
      <xdr:row>118</xdr:row>
      <xdr:rowOff>161925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844C3ABA-B654-44E0-B062-8DE51EA849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834B5C3-CC0E-473C-B256-FDA98D1DE05A}" name="rv_statistics__3" displayName="rv_statistics__3" ref="A1:W59" totalsRowCount="1">
  <tableColumns count="23">
    <tableColumn id="1" xr3:uid="{09B48FF0-CFBA-417E-945E-F5CD0EFE562D}" name="druh" dataDxfId="44" totalsRowDxfId="22"/>
    <tableColumn id="2" xr3:uid="{82CC48E5-F614-4BB5-8C2D-D43C46A01F1A}" name="popis" totalsRowLabel="Celkem" dataDxfId="43" totalsRowDxfId="21"/>
    <tableColumn id="3" xr3:uid="{39267A69-4A0F-4076-8C5A-37804DB5D716}" name="kategorie" dataDxfId="42" totalsRowDxfId="20"/>
    <tableColumn id="5" xr3:uid="{D73A8830-96F2-4392-9F12-510E53E0E241}" name="2012" totalsRowFunction="custom" dataDxfId="41" totalsRowDxfId="19">
      <totalsRowFormula>SUM(D2:D58)</totalsRowFormula>
    </tableColumn>
    <tableColumn id="6" xr3:uid="{D127B5ED-A38D-4150-A1DD-1AE215E7A624}" name="2013 pol." totalsRowFunction="custom" dataDxfId="40" totalsRowDxfId="18">
      <totalsRowFormula>SUM(E2:E58)</totalsRowFormula>
    </tableColumn>
    <tableColumn id="7" xr3:uid="{7EA0E7C8-3918-4D45-846E-53387BEE5FBC}" name="2013" totalsRowFunction="custom" totalsRowDxfId="17">
      <totalsRowFormula>SUM(F2:F58)</totalsRowFormula>
    </tableColumn>
    <tableColumn id="8" xr3:uid="{AD58FF07-19BF-4F1F-A782-56B6B9ECBF43}" name="2014 pol." totalsRowFunction="custom" dataDxfId="39" totalsRowDxfId="16">
      <totalsRowFormula>SUM(G2:G58)</totalsRowFormula>
    </tableColumn>
    <tableColumn id="9" xr3:uid="{D5D10CAF-3147-4963-B67B-56F6605409FF}" name="2014" totalsRowFunction="custom" dataDxfId="38" totalsRowDxfId="15">
      <totalsRowFormula>SUM(H2:H58)</totalsRowFormula>
    </tableColumn>
    <tableColumn id="10" xr3:uid="{ADF7DCD3-2D9E-4720-B36B-9477405DD33D}" name="2015 pol." totalsRowFunction="custom" dataDxfId="37" totalsRowDxfId="14">
      <totalsRowFormula>SUM(I2:I58)</totalsRowFormula>
    </tableColumn>
    <tableColumn id="11" xr3:uid="{849BE1F7-36EF-4FB3-AC6A-DD97576003E0}" name="2015" totalsRowFunction="custom" dataDxfId="36" totalsRowDxfId="13">
      <totalsRowFormula>SUM(J2:J58)</totalsRowFormula>
    </tableColumn>
    <tableColumn id="12" xr3:uid="{DA29A3D0-1975-43DE-A0C8-A7F5F810B33D}" name="2016 pol." totalsRowFunction="custom" dataDxfId="35" totalsRowDxfId="12">
      <totalsRowFormula>SUM(K2:K58)</totalsRowFormula>
    </tableColumn>
    <tableColumn id="13" xr3:uid="{84A5F9E7-2AEB-4819-928F-890CC85C042A}" name="2016" totalsRowFunction="custom" dataDxfId="34" totalsRowDxfId="11">
      <totalsRowFormula>SUM(L2:L58)</totalsRowFormula>
    </tableColumn>
    <tableColumn id="14" xr3:uid="{3894A3DB-1FB0-461D-ABBD-86BB6815DCCF}" name="2017 pol." totalsRowFunction="custom" dataDxfId="33" totalsRowDxfId="10">
      <totalsRowFormula>SUM(M2:M58)</totalsRowFormula>
    </tableColumn>
    <tableColumn id="4" xr3:uid="{DFD16084-ECE1-48A3-A22B-131A6183A2B3}" name="2017" totalsRowFunction="custom" dataDxfId="32" totalsRowDxfId="9">
      <totalsRowFormula>SUM(N2:N58)</totalsRowFormula>
    </tableColumn>
    <tableColumn id="15" xr3:uid="{0FD0F09D-DB2D-45C7-BBBF-361EBA49FA61}" name="2018 pol." totalsRowFunction="custom" dataDxfId="31" totalsRowDxfId="8">
      <totalsRowFormula>SUM(O2:O58)</totalsRowFormula>
    </tableColumn>
    <tableColumn id="16" xr3:uid="{B700E35E-B0F2-4D45-B0AD-49CAD9B271F1}" name="2018" totalsRowFunction="custom" dataDxfId="30" totalsRowDxfId="7">
      <totalsRowFormula>SUM(P2:P58)</totalsRowFormula>
    </tableColumn>
    <tableColumn id="17" xr3:uid="{0D462317-975C-4966-8C4E-D34F42ABD617}" name="2019 pol." totalsRowFunction="custom" dataDxfId="29" totalsRowDxfId="6">
      <totalsRowFormula>SUM(Q2:Q58)</totalsRowFormula>
    </tableColumn>
    <tableColumn id="18" xr3:uid="{745F3D71-5A5B-49F7-9A39-CCB091F0DE31}" name="2019" totalsRowFunction="custom" dataDxfId="28" totalsRowDxfId="5">
      <totalsRowFormula>SUM(R2:R58)</totalsRowFormula>
    </tableColumn>
    <tableColumn id="19" xr3:uid="{83396E69-8635-4D56-9CD4-AE64F810AFE0}" name="2020 pol." totalsRowFunction="custom" dataDxfId="27" totalsRowDxfId="4">
      <totalsRowFormula>SUM(S2:S58)</totalsRowFormula>
    </tableColumn>
    <tableColumn id="20" xr3:uid="{180DDA7D-AFEA-4F57-B630-24D2449E94E9}" name="2020" totalsRowFunction="custom" dataDxfId="26" totalsRowDxfId="3">
      <totalsRowFormula>SUM(T2:T58)</totalsRowFormula>
    </tableColumn>
    <tableColumn id="21" xr3:uid="{75A4BCCE-9355-4972-8457-CB33C91BCA4B}" name="2021 pol." totalsRowFunction="custom" dataDxfId="25" totalsRowDxfId="2">
      <totalsRowFormula>SUM(U2:U58)</totalsRowFormula>
    </tableColumn>
    <tableColumn id="22" xr3:uid="{31E930F9-862F-4F47-9B07-D1069459B44A}" name="2021" totalsRowFunction="custom" dataDxfId="24" totalsRowDxfId="1">
      <totalsRowFormula>SUM(V2:V58)</totalsRowFormula>
    </tableColumn>
    <tableColumn id="23" xr3:uid="{DB73E86D-1C02-4C38-B183-4EB56FA1A448}" name="2022 pol." totalsRowFunction="custom" dataDxfId="23" totalsRowDxfId="0">
      <totalsRowFormula>SUM(W2:W58)</totalsRow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D89D2-CA2A-4C17-B66B-E04DCA3FD67F}">
  <dimension ref="A1:X156"/>
  <sheetViews>
    <sheetView tabSelected="1" zoomScaleNormal="100" workbookViewId="0">
      <selection activeCell="B101" sqref="B101"/>
    </sheetView>
  </sheetViews>
  <sheetFormatPr defaultRowHeight="15" outlineLevelRow="1" x14ac:dyDescent="0.25"/>
  <cols>
    <col min="1" max="1" width="7.42578125" bestFit="1" customWidth="1"/>
    <col min="2" max="2" width="40.7109375" bestFit="1" customWidth="1"/>
    <col min="3" max="3" width="9.5703125" customWidth="1"/>
    <col min="4" max="4" width="10.7109375" style="2" customWidth="1"/>
    <col min="5" max="5" width="10.7109375" style="3" customWidth="1"/>
    <col min="6" max="6" width="10.7109375" style="4" customWidth="1"/>
    <col min="7" max="7" width="10.7109375" customWidth="1"/>
    <col min="8" max="8" width="10.7109375" style="2" customWidth="1"/>
    <col min="9" max="9" width="10.7109375" customWidth="1"/>
    <col min="10" max="10" width="10.7109375" style="2" customWidth="1"/>
    <col min="11" max="11" width="10.7109375" customWidth="1"/>
    <col min="12" max="12" width="10.7109375" style="2" customWidth="1"/>
    <col min="13" max="13" width="10.7109375" customWidth="1"/>
    <col min="14" max="14" width="10.7109375" style="2" customWidth="1"/>
    <col min="15" max="15" width="10.7109375" customWidth="1"/>
    <col min="16" max="16" width="10.7109375" style="2" customWidth="1"/>
    <col min="17" max="17" width="10.7109375" customWidth="1"/>
    <col min="18" max="18" width="10.7109375" style="2" customWidth="1"/>
    <col min="19" max="19" width="10.7109375" customWidth="1"/>
    <col min="20" max="20" width="10.7109375" style="2" customWidth="1"/>
    <col min="21" max="21" width="10.7109375" customWidth="1"/>
    <col min="22" max="22" width="10.7109375" style="2" customWidth="1"/>
    <col min="23" max="23" width="10.7109375" customWidth="1"/>
    <col min="24" max="24" width="10.7109375" style="2" customWidth="1"/>
  </cols>
  <sheetData>
    <row r="1" spans="1:24" ht="21.75" thickTop="1" x14ac:dyDescent="0.35">
      <c r="A1" t="s">
        <v>0</v>
      </c>
      <c r="B1" t="s">
        <v>61</v>
      </c>
      <c r="C1" t="s">
        <v>62</v>
      </c>
      <c r="D1" s="24" t="s">
        <v>113</v>
      </c>
      <c r="E1" s="19" t="s">
        <v>138</v>
      </c>
      <c r="F1" s="25" t="s">
        <v>114</v>
      </c>
      <c r="G1" s="19" t="s">
        <v>139</v>
      </c>
      <c r="H1" s="25" t="s">
        <v>115</v>
      </c>
      <c r="I1" s="19" t="s">
        <v>140</v>
      </c>
      <c r="J1" s="25" t="s">
        <v>116</v>
      </c>
      <c r="K1" s="19" t="s">
        <v>141</v>
      </c>
      <c r="L1" s="25" t="s">
        <v>117</v>
      </c>
      <c r="M1" s="18" t="s">
        <v>142</v>
      </c>
      <c r="N1" s="25" t="s">
        <v>118</v>
      </c>
      <c r="O1" s="18" t="s">
        <v>143</v>
      </c>
      <c r="P1" s="25" t="s">
        <v>119</v>
      </c>
      <c r="Q1" s="18" t="s">
        <v>144</v>
      </c>
      <c r="R1" s="25" t="s">
        <v>120</v>
      </c>
      <c r="S1" s="18" t="s">
        <v>145</v>
      </c>
      <c r="T1" s="25" t="s">
        <v>121</v>
      </c>
      <c r="U1" s="18" t="s">
        <v>146</v>
      </c>
      <c r="V1" s="25" t="s">
        <v>125</v>
      </c>
      <c r="W1" s="18" t="s">
        <v>147</v>
      </c>
      <c r="X1" s="25">
        <v>2022</v>
      </c>
    </row>
    <row r="2" spans="1:24" ht="15.75" hidden="1" outlineLevel="1" x14ac:dyDescent="0.25">
      <c r="A2" s="1" t="s">
        <v>21</v>
      </c>
      <c r="B2" s="1" t="s">
        <v>63</v>
      </c>
      <c r="C2" s="1" t="s">
        <v>126</v>
      </c>
      <c r="D2" s="14">
        <v>38</v>
      </c>
      <c r="E2" s="6">
        <v>41</v>
      </c>
      <c r="F2" s="9">
        <v>49</v>
      </c>
      <c r="G2" s="20">
        <v>58</v>
      </c>
      <c r="H2" s="9">
        <v>65</v>
      </c>
      <c r="I2" s="20">
        <v>68</v>
      </c>
      <c r="J2" s="9">
        <v>73</v>
      </c>
      <c r="K2" s="20">
        <v>80</v>
      </c>
      <c r="L2" s="9">
        <v>83</v>
      </c>
      <c r="M2" s="20">
        <v>86</v>
      </c>
      <c r="N2" s="9">
        <v>87</v>
      </c>
      <c r="O2" s="20">
        <v>89</v>
      </c>
      <c r="P2" s="9">
        <v>89</v>
      </c>
      <c r="Q2" s="20">
        <v>90</v>
      </c>
      <c r="R2" s="9">
        <v>96</v>
      </c>
      <c r="S2" s="20">
        <v>95</v>
      </c>
      <c r="T2" s="9">
        <v>97</v>
      </c>
      <c r="U2" s="20">
        <v>97</v>
      </c>
      <c r="V2" s="9">
        <v>101</v>
      </c>
      <c r="W2" s="20">
        <v>102</v>
      </c>
      <c r="X2" s="9"/>
    </row>
    <row r="3" spans="1:24" ht="15.75" hidden="1" outlineLevel="1" x14ac:dyDescent="0.25">
      <c r="A3" s="1" t="s">
        <v>49</v>
      </c>
      <c r="B3" s="1" t="s">
        <v>64</v>
      </c>
      <c r="C3" s="1" t="s">
        <v>3</v>
      </c>
      <c r="D3" s="14">
        <v>3</v>
      </c>
      <c r="E3" s="6">
        <v>4</v>
      </c>
      <c r="F3" s="9">
        <v>4</v>
      </c>
      <c r="G3" s="20">
        <v>5</v>
      </c>
      <c r="H3" s="9">
        <v>6</v>
      </c>
      <c r="I3" s="20">
        <v>9</v>
      </c>
      <c r="J3" s="9">
        <v>9</v>
      </c>
      <c r="K3" s="20">
        <v>12</v>
      </c>
      <c r="L3" s="9">
        <v>13</v>
      </c>
      <c r="M3" s="20">
        <v>16</v>
      </c>
      <c r="N3" s="9">
        <v>16</v>
      </c>
      <c r="O3" s="20">
        <v>15</v>
      </c>
      <c r="P3" s="9">
        <v>16</v>
      </c>
      <c r="Q3" s="20">
        <v>16</v>
      </c>
      <c r="R3" s="9">
        <v>16</v>
      </c>
      <c r="S3" s="20">
        <v>17</v>
      </c>
      <c r="T3" s="9">
        <v>18</v>
      </c>
      <c r="U3" s="20">
        <v>20</v>
      </c>
      <c r="V3" s="9">
        <v>20</v>
      </c>
      <c r="W3" s="20">
        <v>20</v>
      </c>
      <c r="X3" s="9"/>
    </row>
    <row r="4" spans="1:24" ht="15.75" hidden="1" outlineLevel="1" x14ac:dyDescent="0.25">
      <c r="A4" s="1" t="s">
        <v>55</v>
      </c>
      <c r="B4" s="1" t="s">
        <v>65</v>
      </c>
      <c r="C4" s="1" t="s">
        <v>3</v>
      </c>
      <c r="D4" s="14">
        <v>3</v>
      </c>
      <c r="E4" s="6">
        <v>3</v>
      </c>
      <c r="F4" s="9">
        <v>3</v>
      </c>
      <c r="G4" s="20">
        <v>3</v>
      </c>
      <c r="H4" s="9">
        <v>3</v>
      </c>
      <c r="I4" s="20">
        <v>4</v>
      </c>
      <c r="J4" s="9">
        <v>4</v>
      </c>
      <c r="K4" s="20">
        <v>4</v>
      </c>
      <c r="L4" s="9">
        <v>4</v>
      </c>
      <c r="M4" s="20">
        <v>3</v>
      </c>
      <c r="N4" s="9">
        <v>3</v>
      </c>
      <c r="O4" s="20">
        <v>3</v>
      </c>
      <c r="P4" s="9">
        <v>3</v>
      </c>
      <c r="Q4" s="20">
        <v>2</v>
      </c>
      <c r="R4" s="9">
        <v>2</v>
      </c>
      <c r="S4" s="20">
        <v>2</v>
      </c>
      <c r="T4" s="9">
        <v>2</v>
      </c>
      <c r="U4" s="20">
        <v>2</v>
      </c>
      <c r="V4" s="9">
        <v>2</v>
      </c>
      <c r="W4" s="20">
        <v>2</v>
      </c>
      <c r="X4" s="9"/>
    </row>
    <row r="5" spans="1:24" ht="15.75" hidden="1" outlineLevel="1" x14ac:dyDescent="0.25">
      <c r="A5" s="1" t="s">
        <v>2</v>
      </c>
      <c r="B5" s="1" t="s">
        <v>52</v>
      </c>
      <c r="C5" s="1" t="s">
        <v>3</v>
      </c>
      <c r="D5" s="14">
        <v>2</v>
      </c>
      <c r="E5" s="6">
        <v>4</v>
      </c>
      <c r="F5" s="9">
        <v>5</v>
      </c>
      <c r="G5" s="20">
        <v>5</v>
      </c>
      <c r="H5" s="9">
        <v>5</v>
      </c>
      <c r="I5" s="20">
        <v>5</v>
      </c>
      <c r="J5" s="9">
        <v>5</v>
      </c>
      <c r="K5" s="20">
        <v>5</v>
      </c>
      <c r="L5" s="9">
        <v>5</v>
      </c>
      <c r="M5" s="20">
        <v>5</v>
      </c>
      <c r="N5" s="9">
        <v>3</v>
      </c>
      <c r="O5" s="20">
        <v>3</v>
      </c>
      <c r="P5" s="9">
        <v>3</v>
      </c>
      <c r="Q5" s="20">
        <v>3</v>
      </c>
      <c r="R5" s="9">
        <v>3</v>
      </c>
      <c r="S5" s="20">
        <v>3</v>
      </c>
      <c r="T5" s="9">
        <v>2</v>
      </c>
      <c r="U5" s="20">
        <v>2</v>
      </c>
      <c r="V5" s="9">
        <v>1</v>
      </c>
      <c r="W5" s="20">
        <v>0</v>
      </c>
      <c r="X5" s="9"/>
    </row>
    <row r="6" spans="1:24" ht="15.75" hidden="1" outlineLevel="1" x14ac:dyDescent="0.25">
      <c r="A6" s="1" t="s">
        <v>11</v>
      </c>
      <c r="B6" s="1" t="s">
        <v>66</v>
      </c>
      <c r="C6" s="1" t="s">
        <v>3</v>
      </c>
      <c r="D6" s="14">
        <v>24</v>
      </c>
      <c r="E6" s="6">
        <v>27</v>
      </c>
      <c r="F6" s="9">
        <v>23</v>
      </c>
      <c r="G6" s="20">
        <v>24</v>
      </c>
      <c r="H6" s="9">
        <v>24</v>
      </c>
      <c r="I6" s="20">
        <v>29</v>
      </c>
      <c r="J6" s="9">
        <v>28</v>
      </c>
      <c r="K6" s="20">
        <v>28</v>
      </c>
      <c r="L6" s="9">
        <v>23</v>
      </c>
      <c r="M6" s="20">
        <v>24</v>
      </c>
      <c r="N6" s="9">
        <v>22</v>
      </c>
      <c r="O6" s="20">
        <v>22</v>
      </c>
      <c r="P6" s="9">
        <v>23</v>
      </c>
      <c r="Q6" s="20">
        <v>23</v>
      </c>
      <c r="R6" s="9">
        <v>22</v>
      </c>
      <c r="S6" s="20">
        <v>24</v>
      </c>
      <c r="T6" s="9">
        <v>23</v>
      </c>
      <c r="U6" s="20">
        <v>24</v>
      </c>
      <c r="V6" s="9">
        <v>22</v>
      </c>
      <c r="W6" s="20">
        <v>24</v>
      </c>
      <c r="X6" s="9"/>
    </row>
    <row r="7" spans="1:24" ht="15.75" hidden="1" outlineLevel="1" x14ac:dyDescent="0.25">
      <c r="A7" s="1" t="s">
        <v>47</v>
      </c>
      <c r="B7" s="1" t="s">
        <v>67</v>
      </c>
      <c r="C7" s="1" t="s">
        <v>3</v>
      </c>
      <c r="D7" s="14">
        <v>1</v>
      </c>
      <c r="E7" s="6">
        <v>1</v>
      </c>
      <c r="F7" s="9">
        <v>2</v>
      </c>
      <c r="G7" s="20">
        <v>2</v>
      </c>
      <c r="H7" s="9">
        <v>2</v>
      </c>
      <c r="I7" s="20">
        <v>2</v>
      </c>
      <c r="J7" s="9">
        <v>2</v>
      </c>
      <c r="K7" s="20">
        <v>2</v>
      </c>
      <c r="L7" s="9">
        <v>1</v>
      </c>
      <c r="M7" s="20">
        <v>1</v>
      </c>
      <c r="N7" s="9">
        <v>1</v>
      </c>
      <c r="O7" s="20">
        <v>1</v>
      </c>
      <c r="P7" s="9">
        <v>1</v>
      </c>
      <c r="Q7" s="20">
        <v>0</v>
      </c>
      <c r="R7" s="9">
        <v>0</v>
      </c>
      <c r="S7" s="20">
        <v>0</v>
      </c>
      <c r="T7" s="9">
        <v>0</v>
      </c>
      <c r="U7" s="20">
        <v>0</v>
      </c>
      <c r="V7" s="9">
        <v>0</v>
      </c>
      <c r="W7" s="20">
        <v>0</v>
      </c>
      <c r="X7" s="9"/>
    </row>
    <row r="8" spans="1:24" ht="15.75" hidden="1" outlineLevel="1" x14ac:dyDescent="0.25">
      <c r="A8" s="1" t="s">
        <v>10</v>
      </c>
      <c r="B8" s="1" t="s">
        <v>59</v>
      </c>
      <c r="C8" s="1" t="s">
        <v>3</v>
      </c>
      <c r="D8" s="14">
        <v>2696</v>
      </c>
      <c r="E8" s="20">
        <v>3287</v>
      </c>
      <c r="F8" s="9">
        <v>3278</v>
      </c>
      <c r="G8" s="20">
        <v>3928</v>
      </c>
      <c r="H8" s="9">
        <v>3864</v>
      </c>
      <c r="I8" s="20">
        <v>4468</v>
      </c>
      <c r="J8" s="9">
        <v>4402</v>
      </c>
      <c r="K8" s="20">
        <v>4889</v>
      </c>
      <c r="L8" s="9">
        <v>4758</v>
      </c>
      <c r="M8" s="20">
        <v>5142</v>
      </c>
      <c r="N8" s="9">
        <v>5047</v>
      </c>
      <c r="O8" s="20">
        <v>5261</v>
      </c>
      <c r="P8" s="9">
        <v>5057</v>
      </c>
      <c r="Q8" s="20">
        <v>5252</v>
      </c>
      <c r="R8" s="9">
        <v>5070</v>
      </c>
      <c r="S8" s="20">
        <v>5217</v>
      </c>
      <c r="T8" s="9">
        <v>5050</v>
      </c>
      <c r="U8" s="20">
        <v>5220</v>
      </c>
      <c r="V8" s="9">
        <v>5116</v>
      </c>
      <c r="W8" s="20">
        <v>5269</v>
      </c>
      <c r="X8" s="9"/>
    </row>
    <row r="9" spans="1:24" ht="15.75" hidden="1" outlineLevel="1" x14ac:dyDescent="0.25">
      <c r="A9" s="1" t="s">
        <v>38</v>
      </c>
      <c r="B9" s="1" t="s">
        <v>68</v>
      </c>
      <c r="C9" s="1" t="s">
        <v>3</v>
      </c>
      <c r="D9" s="14">
        <v>357</v>
      </c>
      <c r="E9" s="20">
        <v>350</v>
      </c>
      <c r="F9" s="9">
        <v>314</v>
      </c>
      <c r="G9" s="20">
        <v>312</v>
      </c>
      <c r="H9" s="9">
        <v>287</v>
      </c>
      <c r="I9" s="20">
        <v>289</v>
      </c>
      <c r="J9" s="9">
        <v>266</v>
      </c>
      <c r="K9" s="20">
        <v>267</v>
      </c>
      <c r="L9" s="9">
        <v>245</v>
      </c>
      <c r="M9" s="20">
        <v>242</v>
      </c>
      <c r="N9" s="9">
        <v>226</v>
      </c>
      <c r="O9" s="20">
        <v>222</v>
      </c>
      <c r="P9" s="9">
        <v>201</v>
      </c>
      <c r="Q9" s="20">
        <v>200</v>
      </c>
      <c r="R9" s="9">
        <v>191</v>
      </c>
      <c r="S9" s="20">
        <v>191</v>
      </c>
      <c r="T9" s="9">
        <v>185</v>
      </c>
      <c r="U9" s="20">
        <v>178</v>
      </c>
      <c r="V9" s="9">
        <v>167</v>
      </c>
      <c r="W9" s="20">
        <v>162</v>
      </c>
      <c r="X9" s="9"/>
    </row>
    <row r="10" spans="1:24" ht="15.75" hidden="1" outlineLevel="1" x14ac:dyDescent="0.25">
      <c r="A10" s="1" t="s">
        <v>16</v>
      </c>
      <c r="B10" s="1" t="s">
        <v>69</v>
      </c>
      <c r="C10" s="1" t="s">
        <v>126</v>
      </c>
      <c r="D10" s="14">
        <v>46</v>
      </c>
      <c r="E10" s="20">
        <v>46</v>
      </c>
      <c r="F10" s="9">
        <v>45</v>
      </c>
      <c r="G10" s="20">
        <v>46</v>
      </c>
      <c r="H10" s="9">
        <v>45</v>
      </c>
      <c r="I10" s="20">
        <v>46</v>
      </c>
      <c r="J10" s="9">
        <v>45</v>
      </c>
      <c r="K10" s="20">
        <v>45</v>
      </c>
      <c r="L10" s="9">
        <v>45</v>
      </c>
      <c r="M10" s="20">
        <v>41</v>
      </c>
      <c r="N10" s="9">
        <v>35</v>
      </c>
      <c r="O10" s="20">
        <v>33</v>
      </c>
      <c r="P10" s="9">
        <v>31</v>
      </c>
      <c r="Q10" s="20">
        <v>32</v>
      </c>
      <c r="R10" s="9">
        <v>31</v>
      </c>
      <c r="S10" s="20">
        <v>31</v>
      </c>
      <c r="T10" s="9">
        <v>31</v>
      </c>
      <c r="U10" s="20">
        <v>30</v>
      </c>
      <c r="V10" s="9">
        <v>30</v>
      </c>
      <c r="W10" s="20">
        <v>30</v>
      </c>
      <c r="X10" s="9"/>
    </row>
    <row r="11" spans="1:24" ht="15.75" hidden="1" outlineLevel="1" x14ac:dyDescent="0.25">
      <c r="A11" s="1" t="s">
        <v>35</v>
      </c>
      <c r="B11" s="1" t="s">
        <v>70</v>
      </c>
      <c r="C11" s="1" t="s">
        <v>3</v>
      </c>
      <c r="D11" s="14">
        <v>3</v>
      </c>
      <c r="E11" s="20">
        <v>4</v>
      </c>
      <c r="F11" s="9">
        <v>4</v>
      </c>
      <c r="G11" s="20">
        <v>4</v>
      </c>
      <c r="H11" s="9">
        <v>7</v>
      </c>
      <c r="I11" s="20">
        <v>8</v>
      </c>
      <c r="J11" s="9">
        <v>9</v>
      </c>
      <c r="K11" s="20">
        <v>11</v>
      </c>
      <c r="L11" s="9">
        <v>11</v>
      </c>
      <c r="M11" s="20">
        <v>12</v>
      </c>
      <c r="N11" s="9">
        <v>10</v>
      </c>
      <c r="O11" s="20">
        <v>10</v>
      </c>
      <c r="P11" s="9">
        <v>10</v>
      </c>
      <c r="Q11" s="20">
        <v>10</v>
      </c>
      <c r="R11" s="9">
        <v>9</v>
      </c>
      <c r="S11" s="20">
        <v>9</v>
      </c>
      <c r="T11" s="9">
        <v>9</v>
      </c>
      <c r="U11" s="20">
        <v>10</v>
      </c>
      <c r="V11" s="9">
        <v>10</v>
      </c>
      <c r="W11" s="20">
        <v>10</v>
      </c>
      <c r="X11" s="9"/>
    </row>
    <row r="12" spans="1:24" ht="15.75" hidden="1" outlineLevel="1" x14ac:dyDescent="0.25">
      <c r="A12" s="1" t="s">
        <v>18</v>
      </c>
      <c r="B12" s="1" t="s">
        <v>71</v>
      </c>
      <c r="C12" s="1" t="s">
        <v>126</v>
      </c>
      <c r="D12" s="14">
        <v>5</v>
      </c>
      <c r="E12" s="20">
        <v>5</v>
      </c>
      <c r="F12" s="9">
        <v>5</v>
      </c>
      <c r="G12" s="20">
        <v>5</v>
      </c>
      <c r="H12" s="9">
        <v>5</v>
      </c>
      <c r="I12" s="20">
        <v>7</v>
      </c>
      <c r="J12" s="9">
        <v>5</v>
      </c>
      <c r="K12" s="20">
        <v>7</v>
      </c>
      <c r="L12" s="9">
        <v>6</v>
      </c>
      <c r="M12" s="20">
        <v>9</v>
      </c>
      <c r="N12" s="9">
        <v>7</v>
      </c>
      <c r="O12" s="20">
        <v>9</v>
      </c>
      <c r="P12" s="9">
        <v>6</v>
      </c>
      <c r="Q12" s="20">
        <v>9</v>
      </c>
      <c r="R12" s="9">
        <v>7</v>
      </c>
      <c r="S12" s="20">
        <v>7</v>
      </c>
      <c r="T12" s="9">
        <v>6</v>
      </c>
      <c r="U12" s="20">
        <v>6</v>
      </c>
      <c r="V12" s="9">
        <v>6</v>
      </c>
      <c r="W12" s="20">
        <v>8</v>
      </c>
      <c r="X12" s="9"/>
    </row>
    <row r="13" spans="1:24" ht="15.75" hidden="1" outlineLevel="1" x14ac:dyDescent="0.25">
      <c r="A13" s="1" t="s">
        <v>45</v>
      </c>
      <c r="B13" s="1" t="s">
        <v>72</v>
      </c>
      <c r="C13" s="1" t="s">
        <v>126</v>
      </c>
      <c r="D13" s="14">
        <v>1</v>
      </c>
      <c r="E13" s="20">
        <v>1</v>
      </c>
      <c r="F13" s="9">
        <v>1</v>
      </c>
      <c r="G13" s="20">
        <v>1</v>
      </c>
      <c r="H13" s="9">
        <v>1</v>
      </c>
      <c r="I13" s="20">
        <v>1</v>
      </c>
      <c r="J13" s="9">
        <v>1</v>
      </c>
      <c r="K13" s="20">
        <v>1</v>
      </c>
      <c r="L13" s="9">
        <v>1</v>
      </c>
      <c r="M13" s="20">
        <v>1</v>
      </c>
      <c r="N13" s="9">
        <v>1</v>
      </c>
      <c r="O13" s="20">
        <v>1</v>
      </c>
      <c r="P13" s="9">
        <v>1</v>
      </c>
      <c r="Q13" s="20">
        <v>1</v>
      </c>
      <c r="R13" s="9">
        <v>1</v>
      </c>
      <c r="S13" s="20">
        <v>1</v>
      </c>
      <c r="T13" s="9">
        <v>1</v>
      </c>
      <c r="U13" s="20">
        <v>1</v>
      </c>
      <c r="V13" s="9">
        <v>1</v>
      </c>
      <c r="W13" s="20">
        <v>1</v>
      </c>
      <c r="X13" s="9"/>
    </row>
    <row r="14" spans="1:24" ht="15.75" hidden="1" outlineLevel="1" x14ac:dyDescent="0.25">
      <c r="A14" s="1" t="s">
        <v>54</v>
      </c>
      <c r="B14" s="1" t="s">
        <v>73</v>
      </c>
      <c r="C14" s="1" t="s">
        <v>3</v>
      </c>
      <c r="D14" s="14">
        <v>3</v>
      </c>
      <c r="E14" s="20">
        <v>3</v>
      </c>
      <c r="F14" s="9">
        <v>3</v>
      </c>
      <c r="G14" s="20">
        <v>3</v>
      </c>
      <c r="H14" s="9">
        <v>3</v>
      </c>
      <c r="I14" s="20">
        <v>2</v>
      </c>
      <c r="J14" s="9">
        <v>2</v>
      </c>
      <c r="K14" s="20">
        <v>1</v>
      </c>
      <c r="L14" s="9">
        <v>0</v>
      </c>
      <c r="M14" s="20">
        <v>0</v>
      </c>
      <c r="N14" s="9">
        <v>0</v>
      </c>
      <c r="O14" s="20">
        <v>0</v>
      </c>
      <c r="P14" s="9">
        <v>0</v>
      </c>
      <c r="Q14" s="20">
        <v>0</v>
      </c>
      <c r="R14" s="9">
        <v>0</v>
      </c>
      <c r="S14" s="20">
        <v>0</v>
      </c>
      <c r="T14" s="9">
        <v>0</v>
      </c>
      <c r="U14" s="20">
        <v>0</v>
      </c>
      <c r="V14" s="9">
        <v>0</v>
      </c>
      <c r="W14" s="20">
        <v>0</v>
      </c>
      <c r="X14" s="9"/>
    </row>
    <row r="15" spans="1:24" ht="15.75" hidden="1" outlineLevel="1" x14ac:dyDescent="0.25">
      <c r="A15" s="1" t="s">
        <v>29</v>
      </c>
      <c r="B15" s="1" t="s">
        <v>74</v>
      </c>
      <c r="C15" s="1" t="s">
        <v>126</v>
      </c>
      <c r="D15" s="14">
        <v>107</v>
      </c>
      <c r="E15" s="20">
        <v>98</v>
      </c>
      <c r="F15" s="9">
        <v>94</v>
      </c>
      <c r="G15" s="20">
        <v>87</v>
      </c>
      <c r="H15" s="9">
        <v>89</v>
      </c>
      <c r="I15" s="20">
        <v>91</v>
      </c>
      <c r="J15" s="9">
        <v>92</v>
      </c>
      <c r="K15" s="20">
        <v>88</v>
      </c>
      <c r="L15" s="9">
        <v>84</v>
      </c>
      <c r="M15" s="20">
        <v>80</v>
      </c>
      <c r="N15" s="9">
        <v>76</v>
      </c>
      <c r="O15" s="20">
        <v>71</v>
      </c>
      <c r="P15" s="9">
        <v>67</v>
      </c>
      <c r="Q15" s="20">
        <v>62</v>
      </c>
      <c r="R15" s="9">
        <v>59</v>
      </c>
      <c r="S15" s="20">
        <v>58</v>
      </c>
      <c r="T15" s="9">
        <v>55</v>
      </c>
      <c r="U15" s="20">
        <v>54</v>
      </c>
      <c r="V15" s="9">
        <v>49</v>
      </c>
      <c r="W15" s="20">
        <v>47</v>
      </c>
      <c r="X15" s="9"/>
    </row>
    <row r="16" spans="1:24" ht="15.75" hidden="1" outlineLevel="1" x14ac:dyDescent="0.25">
      <c r="A16" s="1" t="s">
        <v>46</v>
      </c>
      <c r="B16" s="1" t="s">
        <v>75</v>
      </c>
      <c r="C16" s="1" t="s">
        <v>3</v>
      </c>
      <c r="D16" s="14">
        <v>1</v>
      </c>
      <c r="E16" s="20">
        <v>1</v>
      </c>
      <c r="F16" s="9">
        <v>1</v>
      </c>
      <c r="G16" s="20">
        <v>1</v>
      </c>
      <c r="H16" s="9">
        <v>1</v>
      </c>
      <c r="I16" s="20">
        <v>1</v>
      </c>
      <c r="J16" s="9">
        <v>1</v>
      </c>
      <c r="K16" s="20">
        <v>0</v>
      </c>
      <c r="L16" s="9">
        <v>0</v>
      </c>
      <c r="M16" s="20">
        <v>0</v>
      </c>
      <c r="N16" s="9">
        <v>0</v>
      </c>
      <c r="O16" s="20">
        <v>0</v>
      </c>
      <c r="P16" s="9">
        <v>0</v>
      </c>
      <c r="Q16" s="20">
        <v>0</v>
      </c>
      <c r="R16" s="9">
        <v>0</v>
      </c>
      <c r="S16" s="20">
        <v>0</v>
      </c>
      <c r="T16" s="9">
        <v>0</v>
      </c>
      <c r="U16" s="20">
        <v>0</v>
      </c>
      <c r="V16" s="9">
        <v>0</v>
      </c>
      <c r="W16" s="20">
        <v>0</v>
      </c>
      <c r="X16" s="9"/>
    </row>
    <row r="17" spans="1:24" ht="15.75" hidden="1" outlineLevel="1" x14ac:dyDescent="0.25">
      <c r="A17" s="1" t="s">
        <v>17</v>
      </c>
      <c r="B17" s="1" t="s">
        <v>76</v>
      </c>
      <c r="C17" s="1" t="s">
        <v>126</v>
      </c>
      <c r="D17" s="14">
        <v>74</v>
      </c>
      <c r="E17" s="20">
        <v>74</v>
      </c>
      <c r="F17" s="9">
        <v>73</v>
      </c>
      <c r="G17" s="20">
        <v>72</v>
      </c>
      <c r="H17" s="9">
        <v>69</v>
      </c>
      <c r="I17" s="20">
        <v>70</v>
      </c>
      <c r="J17" s="9">
        <v>69</v>
      </c>
      <c r="K17" s="20">
        <v>68</v>
      </c>
      <c r="L17" s="9">
        <v>69</v>
      </c>
      <c r="M17" s="20">
        <v>68</v>
      </c>
      <c r="N17" s="9">
        <v>68</v>
      </c>
      <c r="O17" s="20">
        <v>66</v>
      </c>
      <c r="P17" s="9">
        <v>65</v>
      </c>
      <c r="Q17" s="20">
        <v>64</v>
      </c>
      <c r="R17" s="9">
        <v>65</v>
      </c>
      <c r="S17" s="20">
        <v>63</v>
      </c>
      <c r="T17" s="9">
        <v>59</v>
      </c>
      <c r="U17" s="20">
        <v>59</v>
      </c>
      <c r="V17" s="9">
        <v>56</v>
      </c>
      <c r="W17" s="20">
        <v>56</v>
      </c>
      <c r="X17" s="9"/>
    </row>
    <row r="18" spans="1:24" ht="15.75" hidden="1" outlineLevel="1" x14ac:dyDescent="0.25">
      <c r="A18" s="1" t="s">
        <v>33</v>
      </c>
      <c r="B18" s="1" t="s">
        <v>77</v>
      </c>
      <c r="C18" s="1" t="s">
        <v>3</v>
      </c>
      <c r="D18" s="14">
        <v>2</v>
      </c>
      <c r="E18" s="20">
        <v>3</v>
      </c>
      <c r="F18" s="9">
        <v>3</v>
      </c>
      <c r="G18" s="20">
        <v>3</v>
      </c>
      <c r="H18" s="9">
        <v>3</v>
      </c>
      <c r="I18" s="20">
        <v>3</v>
      </c>
      <c r="J18" s="9">
        <v>3</v>
      </c>
      <c r="K18" s="20">
        <v>3</v>
      </c>
      <c r="L18" s="9">
        <v>3</v>
      </c>
      <c r="M18" s="20">
        <v>3</v>
      </c>
      <c r="N18" s="9">
        <v>4</v>
      </c>
      <c r="O18" s="20">
        <v>4</v>
      </c>
      <c r="P18" s="9">
        <v>5</v>
      </c>
      <c r="Q18" s="20">
        <v>5</v>
      </c>
      <c r="R18" s="9">
        <v>4</v>
      </c>
      <c r="S18" s="20">
        <v>4</v>
      </c>
      <c r="T18" s="9">
        <v>5</v>
      </c>
      <c r="U18" s="20">
        <v>5</v>
      </c>
      <c r="V18" s="9">
        <v>5</v>
      </c>
      <c r="W18" s="20">
        <v>4</v>
      </c>
      <c r="X18" s="9"/>
    </row>
    <row r="19" spans="1:24" ht="15.75" hidden="1" outlineLevel="1" x14ac:dyDescent="0.25">
      <c r="A19" s="1" t="s">
        <v>28</v>
      </c>
      <c r="B19" s="1" t="s">
        <v>78</v>
      </c>
      <c r="C19" s="1" t="s">
        <v>3</v>
      </c>
      <c r="D19" s="14">
        <v>949</v>
      </c>
      <c r="E19" s="20">
        <v>1060</v>
      </c>
      <c r="F19" s="9">
        <v>1024</v>
      </c>
      <c r="G19" s="20">
        <v>1162</v>
      </c>
      <c r="H19" s="9">
        <v>1122</v>
      </c>
      <c r="I19" s="20">
        <v>1255</v>
      </c>
      <c r="J19" s="9">
        <v>1218</v>
      </c>
      <c r="K19" s="20">
        <v>1317</v>
      </c>
      <c r="L19" s="9">
        <v>1283</v>
      </c>
      <c r="M19" s="20">
        <v>1332</v>
      </c>
      <c r="N19" s="9">
        <v>1264</v>
      </c>
      <c r="O19" s="20">
        <v>1243</v>
      </c>
      <c r="P19" s="9">
        <v>1167</v>
      </c>
      <c r="Q19" s="20">
        <v>1145</v>
      </c>
      <c r="R19" s="9">
        <v>1096</v>
      </c>
      <c r="S19" s="20">
        <v>1089</v>
      </c>
      <c r="T19" s="9">
        <v>1047</v>
      </c>
      <c r="U19" s="20">
        <v>1059</v>
      </c>
      <c r="V19" s="9">
        <v>1018</v>
      </c>
      <c r="W19" s="20">
        <v>1030</v>
      </c>
      <c r="X19" s="9"/>
    </row>
    <row r="20" spans="1:24" ht="15.75" hidden="1" outlineLevel="1" x14ac:dyDescent="0.25">
      <c r="A20" s="1" t="s">
        <v>14</v>
      </c>
      <c r="B20" s="1" t="s">
        <v>79</v>
      </c>
      <c r="C20" s="1" t="s">
        <v>126</v>
      </c>
      <c r="D20" s="14">
        <v>58</v>
      </c>
      <c r="E20" s="20">
        <v>62</v>
      </c>
      <c r="F20" s="9">
        <v>70</v>
      </c>
      <c r="G20" s="20">
        <v>89</v>
      </c>
      <c r="H20" s="9">
        <v>103</v>
      </c>
      <c r="I20" s="20">
        <v>131</v>
      </c>
      <c r="J20" s="9">
        <v>155</v>
      </c>
      <c r="K20" s="20">
        <v>172</v>
      </c>
      <c r="L20" s="9">
        <v>178</v>
      </c>
      <c r="M20" s="20">
        <v>191</v>
      </c>
      <c r="N20" s="9">
        <v>200</v>
      </c>
      <c r="O20" s="20">
        <v>201</v>
      </c>
      <c r="P20" s="9">
        <v>198</v>
      </c>
      <c r="Q20" s="20">
        <v>191</v>
      </c>
      <c r="R20" s="9">
        <v>191</v>
      </c>
      <c r="S20" s="20">
        <v>186</v>
      </c>
      <c r="T20" s="9">
        <v>185</v>
      </c>
      <c r="U20" s="20">
        <v>182</v>
      </c>
      <c r="V20" s="9">
        <v>181</v>
      </c>
      <c r="W20" s="20">
        <v>179</v>
      </c>
      <c r="X20" s="9"/>
    </row>
    <row r="21" spans="1:24" ht="15.75" hidden="1" outlineLevel="1" x14ac:dyDescent="0.25">
      <c r="A21" s="1" t="s">
        <v>1</v>
      </c>
      <c r="B21" s="1" t="s">
        <v>80</v>
      </c>
      <c r="C21" s="1" t="s">
        <v>3</v>
      </c>
      <c r="D21" s="14">
        <v>57</v>
      </c>
      <c r="E21" s="20">
        <v>57</v>
      </c>
      <c r="F21" s="9">
        <v>56</v>
      </c>
      <c r="G21" s="20">
        <v>57</v>
      </c>
      <c r="H21" s="9">
        <v>55</v>
      </c>
      <c r="I21" s="20">
        <v>58</v>
      </c>
      <c r="J21" s="9">
        <v>53</v>
      </c>
      <c r="K21" s="20">
        <v>52</v>
      </c>
      <c r="L21" s="9">
        <v>49</v>
      </c>
      <c r="M21" s="20">
        <v>49</v>
      </c>
      <c r="N21" s="9">
        <v>47</v>
      </c>
      <c r="O21" s="20">
        <v>44</v>
      </c>
      <c r="P21" s="9">
        <v>43</v>
      </c>
      <c r="Q21" s="20">
        <v>41</v>
      </c>
      <c r="R21" s="9">
        <v>45</v>
      </c>
      <c r="S21" s="20">
        <v>44</v>
      </c>
      <c r="T21" s="9">
        <v>42</v>
      </c>
      <c r="U21" s="20">
        <v>41</v>
      </c>
      <c r="V21" s="9">
        <v>41</v>
      </c>
      <c r="W21" s="20">
        <v>33</v>
      </c>
      <c r="X21" s="9"/>
    </row>
    <row r="22" spans="1:24" ht="15.75" hidden="1" outlineLevel="1" x14ac:dyDescent="0.25">
      <c r="A22" s="1" t="s">
        <v>20</v>
      </c>
      <c r="B22" s="1" t="s">
        <v>81</v>
      </c>
      <c r="C22" s="1" t="s">
        <v>126</v>
      </c>
      <c r="D22" s="14">
        <v>290</v>
      </c>
      <c r="E22" s="20">
        <v>293</v>
      </c>
      <c r="F22" s="9">
        <v>290</v>
      </c>
      <c r="G22" s="20">
        <v>285</v>
      </c>
      <c r="H22" s="9">
        <v>296</v>
      </c>
      <c r="I22" s="20">
        <v>302</v>
      </c>
      <c r="J22" s="9">
        <v>297</v>
      </c>
      <c r="K22" s="20">
        <v>294</v>
      </c>
      <c r="L22" s="9">
        <v>288</v>
      </c>
      <c r="M22" s="20">
        <v>282</v>
      </c>
      <c r="N22" s="9">
        <v>278</v>
      </c>
      <c r="O22" s="20">
        <v>273</v>
      </c>
      <c r="P22" s="9">
        <v>265</v>
      </c>
      <c r="Q22" s="20">
        <v>261</v>
      </c>
      <c r="R22" s="9">
        <v>258</v>
      </c>
      <c r="S22" s="20">
        <v>255</v>
      </c>
      <c r="T22" s="9">
        <v>254</v>
      </c>
      <c r="U22" s="20">
        <v>248</v>
      </c>
      <c r="V22" s="9">
        <v>241</v>
      </c>
      <c r="W22" s="20">
        <v>237</v>
      </c>
      <c r="X22" s="9"/>
    </row>
    <row r="23" spans="1:24" ht="15.75" hidden="1" outlineLevel="1" x14ac:dyDescent="0.25">
      <c r="A23" s="1" t="s">
        <v>40</v>
      </c>
      <c r="B23" s="1" t="s">
        <v>82</v>
      </c>
      <c r="C23" s="1" t="s">
        <v>126</v>
      </c>
      <c r="D23" s="14">
        <v>23</v>
      </c>
      <c r="E23" s="20">
        <v>22</v>
      </c>
      <c r="F23" s="9">
        <v>22</v>
      </c>
      <c r="G23" s="20">
        <v>22</v>
      </c>
      <c r="H23" s="9">
        <v>22</v>
      </c>
      <c r="I23" s="20">
        <v>22</v>
      </c>
      <c r="J23" s="9">
        <v>21</v>
      </c>
      <c r="K23" s="20">
        <v>20</v>
      </c>
      <c r="L23" s="9">
        <v>21</v>
      </c>
      <c r="M23" s="20">
        <v>20</v>
      </c>
      <c r="N23" s="9">
        <v>19</v>
      </c>
      <c r="O23" s="20">
        <v>19</v>
      </c>
      <c r="P23" s="9">
        <v>19</v>
      </c>
      <c r="Q23" s="20">
        <v>19</v>
      </c>
      <c r="R23" s="9">
        <v>18</v>
      </c>
      <c r="S23" s="20">
        <v>17</v>
      </c>
      <c r="T23" s="9">
        <v>17</v>
      </c>
      <c r="U23" s="20">
        <v>16</v>
      </c>
      <c r="V23" s="9">
        <v>16</v>
      </c>
      <c r="W23" s="20">
        <v>16</v>
      </c>
      <c r="X23" s="9"/>
    </row>
    <row r="24" spans="1:24" ht="15.75" hidden="1" outlineLevel="1" x14ac:dyDescent="0.25">
      <c r="A24" s="1" t="s">
        <v>34</v>
      </c>
      <c r="B24" s="1" t="s">
        <v>83</v>
      </c>
      <c r="C24" s="1" t="s">
        <v>126</v>
      </c>
      <c r="D24" s="14">
        <v>24443</v>
      </c>
      <c r="E24" s="20">
        <v>24189</v>
      </c>
      <c r="F24" s="9">
        <v>23697</v>
      </c>
      <c r="G24" s="20">
        <v>23277</v>
      </c>
      <c r="H24" s="9">
        <v>22804</v>
      </c>
      <c r="I24" s="20">
        <v>22794</v>
      </c>
      <c r="J24" s="9">
        <v>22510</v>
      </c>
      <c r="K24" s="20">
        <v>22165</v>
      </c>
      <c r="L24" s="9">
        <v>21790</v>
      </c>
      <c r="M24" s="20">
        <v>21389</v>
      </c>
      <c r="N24" s="9">
        <v>20961</v>
      </c>
      <c r="O24" s="20">
        <v>20603</v>
      </c>
      <c r="P24" s="9">
        <v>20169</v>
      </c>
      <c r="Q24" s="20">
        <v>19849</v>
      </c>
      <c r="R24" s="9">
        <v>19483</v>
      </c>
      <c r="S24" s="20">
        <v>19198</v>
      </c>
      <c r="T24" s="9">
        <v>18953</v>
      </c>
      <c r="U24" s="20">
        <v>18679</v>
      </c>
      <c r="V24" s="9">
        <v>18371</v>
      </c>
      <c r="W24" s="20">
        <v>18088</v>
      </c>
      <c r="X24" s="9"/>
    </row>
    <row r="25" spans="1:24" ht="15.75" hidden="1" outlineLevel="1" x14ac:dyDescent="0.25">
      <c r="A25" s="1" t="s">
        <v>41</v>
      </c>
      <c r="B25" s="1" t="s">
        <v>84</v>
      </c>
      <c r="C25" s="1" t="s">
        <v>126</v>
      </c>
      <c r="D25" s="14">
        <v>2</v>
      </c>
      <c r="E25" s="20">
        <v>2</v>
      </c>
      <c r="F25" s="9">
        <v>2</v>
      </c>
      <c r="G25" s="20">
        <v>2</v>
      </c>
      <c r="H25" s="9">
        <v>2</v>
      </c>
      <c r="I25" s="20">
        <v>2</v>
      </c>
      <c r="J25" s="9">
        <v>2</v>
      </c>
      <c r="K25" s="20">
        <v>2</v>
      </c>
      <c r="L25" s="9">
        <v>3</v>
      </c>
      <c r="M25" s="20">
        <v>3</v>
      </c>
      <c r="N25" s="9">
        <v>2</v>
      </c>
      <c r="O25" s="20">
        <v>2</v>
      </c>
      <c r="P25" s="9">
        <v>2</v>
      </c>
      <c r="Q25" s="20">
        <v>2</v>
      </c>
      <c r="R25" s="9">
        <v>2</v>
      </c>
      <c r="S25" s="20">
        <v>2</v>
      </c>
      <c r="T25" s="9">
        <v>2</v>
      </c>
      <c r="U25" s="20">
        <v>2</v>
      </c>
      <c r="V25" s="9">
        <v>2</v>
      </c>
      <c r="W25" s="20">
        <v>2</v>
      </c>
      <c r="X25" s="9"/>
    </row>
    <row r="26" spans="1:24" ht="15.75" hidden="1" outlineLevel="1" x14ac:dyDescent="0.25">
      <c r="A26" s="1" t="s">
        <v>85</v>
      </c>
      <c r="B26" s="1" t="s">
        <v>86</v>
      </c>
      <c r="C26" s="1" t="s">
        <v>3</v>
      </c>
      <c r="D26" s="14">
        <v>2</v>
      </c>
      <c r="E26" s="20">
        <v>2</v>
      </c>
      <c r="F26" s="9">
        <v>2</v>
      </c>
      <c r="G26" s="20">
        <v>2</v>
      </c>
      <c r="H26" s="9">
        <v>2</v>
      </c>
      <c r="I26" s="20">
        <v>2</v>
      </c>
      <c r="J26" s="9">
        <v>2</v>
      </c>
      <c r="K26" s="20">
        <v>2</v>
      </c>
      <c r="L26" s="9">
        <v>1</v>
      </c>
      <c r="M26" s="20">
        <v>1</v>
      </c>
      <c r="N26" s="9">
        <v>1</v>
      </c>
      <c r="O26" s="20">
        <v>1</v>
      </c>
      <c r="P26" s="9">
        <v>1</v>
      </c>
      <c r="Q26" s="20">
        <v>1</v>
      </c>
      <c r="R26" s="9">
        <v>1</v>
      </c>
      <c r="S26" s="20">
        <v>0</v>
      </c>
      <c r="T26" s="9">
        <v>0</v>
      </c>
      <c r="U26" s="20">
        <v>0</v>
      </c>
      <c r="V26" s="9">
        <v>0</v>
      </c>
      <c r="W26" s="20">
        <v>0</v>
      </c>
      <c r="X26" s="9"/>
    </row>
    <row r="27" spans="1:24" ht="15.75" hidden="1" outlineLevel="1" x14ac:dyDescent="0.25">
      <c r="A27" s="1" t="s">
        <v>31</v>
      </c>
      <c r="B27" s="1" t="s">
        <v>87</v>
      </c>
      <c r="C27" s="1" t="s">
        <v>3</v>
      </c>
      <c r="D27" s="14">
        <v>380</v>
      </c>
      <c r="E27" s="20">
        <v>390</v>
      </c>
      <c r="F27" s="9">
        <v>354</v>
      </c>
      <c r="G27" s="20">
        <v>369</v>
      </c>
      <c r="H27" s="9">
        <v>342</v>
      </c>
      <c r="I27" s="20">
        <v>361</v>
      </c>
      <c r="J27" s="9">
        <v>349</v>
      </c>
      <c r="K27" s="20">
        <v>350</v>
      </c>
      <c r="L27" s="9">
        <v>331</v>
      </c>
      <c r="M27" s="20">
        <v>327</v>
      </c>
      <c r="N27" s="9">
        <v>308</v>
      </c>
      <c r="O27" s="20">
        <v>303</v>
      </c>
      <c r="P27" s="9">
        <v>290</v>
      </c>
      <c r="Q27" s="20">
        <v>294</v>
      </c>
      <c r="R27" s="9">
        <v>278</v>
      </c>
      <c r="S27" s="20">
        <v>279</v>
      </c>
      <c r="T27" s="9">
        <v>266</v>
      </c>
      <c r="U27" s="20">
        <v>262</v>
      </c>
      <c r="V27" s="9">
        <v>254</v>
      </c>
      <c r="W27" s="20">
        <v>253</v>
      </c>
      <c r="X27" s="9"/>
    </row>
    <row r="28" spans="1:24" ht="15.75" hidden="1" outlineLevel="1" x14ac:dyDescent="0.25">
      <c r="A28" s="1" t="s">
        <v>6</v>
      </c>
      <c r="B28" s="1" t="s">
        <v>88</v>
      </c>
      <c r="C28" s="1" t="s">
        <v>3</v>
      </c>
      <c r="D28" s="14">
        <v>177</v>
      </c>
      <c r="E28" s="20">
        <v>194</v>
      </c>
      <c r="F28" s="9">
        <v>171</v>
      </c>
      <c r="G28" s="20">
        <v>178</v>
      </c>
      <c r="H28" s="9">
        <v>164</v>
      </c>
      <c r="I28" s="20">
        <v>175</v>
      </c>
      <c r="J28" s="9">
        <v>167</v>
      </c>
      <c r="K28" s="20">
        <v>167</v>
      </c>
      <c r="L28" s="9">
        <v>159</v>
      </c>
      <c r="M28" s="20">
        <v>160</v>
      </c>
      <c r="N28" s="9">
        <v>151</v>
      </c>
      <c r="O28" s="20">
        <v>150</v>
      </c>
      <c r="P28" s="9">
        <v>144</v>
      </c>
      <c r="Q28" s="20">
        <v>141</v>
      </c>
      <c r="R28" s="9">
        <v>136</v>
      </c>
      <c r="S28" s="20">
        <v>136</v>
      </c>
      <c r="T28" s="9">
        <v>128</v>
      </c>
      <c r="U28" s="20">
        <v>131</v>
      </c>
      <c r="V28" s="9">
        <v>122</v>
      </c>
      <c r="W28" s="20">
        <v>127</v>
      </c>
      <c r="X28" s="9"/>
    </row>
    <row r="29" spans="1:24" ht="15.75" hidden="1" outlineLevel="1" x14ac:dyDescent="0.25">
      <c r="A29" s="1" t="s">
        <v>44</v>
      </c>
      <c r="B29" s="1" t="s">
        <v>89</v>
      </c>
      <c r="C29" s="1" t="s">
        <v>126</v>
      </c>
      <c r="D29" s="14">
        <v>29</v>
      </c>
      <c r="E29" s="20">
        <v>33</v>
      </c>
      <c r="F29" s="9">
        <v>32</v>
      </c>
      <c r="G29" s="20">
        <v>36</v>
      </c>
      <c r="H29" s="9">
        <v>34</v>
      </c>
      <c r="I29" s="20">
        <v>41</v>
      </c>
      <c r="J29" s="9">
        <v>36</v>
      </c>
      <c r="K29" s="20">
        <v>41</v>
      </c>
      <c r="L29" s="9">
        <v>36</v>
      </c>
      <c r="M29" s="20">
        <v>39</v>
      </c>
      <c r="N29" s="9">
        <v>35</v>
      </c>
      <c r="O29" s="20">
        <v>37</v>
      </c>
      <c r="P29" s="9">
        <v>31</v>
      </c>
      <c r="Q29" s="20">
        <v>33</v>
      </c>
      <c r="R29" s="9">
        <v>30</v>
      </c>
      <c r="S29" s="20">
        <v>30</v>
      </c>
      <c r="T29" s="9">
        <v>27</v>
      </c>
      <c r="U29" s="20">
        <v>29</v>
      </c>
      <c r="V29" s="9">
        <v>26</v>
      </c>
      <c r="W29" s="20">
        <v>28</v>
      </c>
      <c r="X29" s="9"/>
    </row>
    <row r="30" spans="1:24" ht="15.75" hidden="1" outlineLevel="1" x14ac:dyDescent="0.25">
      <c r="A30" s="1" t="s">
        <v>25</v>
      </c>
      <c r="B30" s="1" t="s">
        <v>90</v>
      </c>
      <c r="C30" s="1" t="s">
        <v>126</v>
      </c>
      <c r="D30" s="14">
        <v>4512</v>
      </c>
      <c r="E30" s="20">
        <v>5109</v>
      </c>
      <c r="F30" s="9">
        <v>5553</v>
      </c>
      <c r="G30" s="20">
        <v>6414</v>
      </c>
      <c r="H30" s="9">
        <v>6894</v>
      </c>
      <c r="I30" s="20">
        <v>7649</v>
      </c>
      <c r="J30" s="9">
        <v>8075</v>
      </c>
      <c r="K30" s="20">
        <v>8477</v>
      </c>
      <c r="L30" s="9">
        <v>8580</v>
      </c>
      <c r="M30" s="20">
        <v>8803</v>
      </c>
      <c r="N30" s="9">
        <v>8902</v>
      </c>
      <c r="O30" s="20">
        <v>8914</v>
      </c>
      <c r="P30" s="9">
        <v>8866</v>
      </c>
      <c r="Q30" s="20">
        <v>8884</v>
      </c>
      <c r="R30" s="9">
        <v>8792</v>
      </c>
      <c r="S30" s="20">
        <v>8784</v>
      </c>
      <c r="T30" s="9">
        <v>8709</v>
      </c>
      <c r="U30" s="20">
        <v>8703</v>
      </c>
      <c r="V30" s="9">
        <v>8660</v>
      </c>
      <c r="W30" s="20">
        <v>8646</v>
      </c>
      <c r="X30" s="9"/>
    </row>
    <row r="31" spans="1:24" ht="15.75" hidden="1" outlineLevel="1" x14ac:dyDescent="0.25">
      <c r="A31" s="1" t="s">
        <v>43</v>
      </c>
      <c r="B31" s="1" t="s">
        <v>91</v>
      </c>
      <c r="C31" s="1" t="s">
        <v>3</v>
      </c>
      <c r="D31" s="14">
        <v>41</v>
      </c>
      <c r="E31" s="20">
        <v>45</v>
      </c>
      <c r="F31" s="9">
        <v>44</v>
      </c>
      <c r="G31" s="20">
        <v>45</v>
      </c>
      <c r="H31" s="9">
        <v>42</v>
      </c>
      <c r="I31" s="20">
        <v>45</v>
      </c>
      <c r="J31" s="9">
        <v>46</v>
      </c>
      <c r="K31" s="20">
        <v>44</v>
      </c>
      <c r="L31" s="9">
        <v>43</v>
      </c>
      <c r="M31" s="20">
        <v>41</v>
      </c>
      <c r="N31" s="9">
        <v>42</v>
      </c>
      <c r="O31" s="20">
        <v>41</v>
      </c>
      <c r="P31" s="9">
        <v>40</v>
      </c>
      <c r="Q31" s="20">
        <v>38</v>
      </c>
      <c r="R31" s="9">
        <v>34</v>
      </c>
      <c r="S31" s="20">
        <v>33</v>
      </c>
      <c r="T31" s="9">
        <v>34</v>
      </c>
      <c r="U31" s="20">
        <v>33</v>
      </c>
      <c r="V31" s="9">
        <v>31</v>
      </c>
      <c r="W31" s="20">
        <v>30</v>
      </c>
      <c r="X31" s="9"/>
    </row>
    <row r="32" spans="1:24" ht="15.75" hidden="1" outlineLevel="1" x14ac:dyDescent="0.25">
      <c r="A32" s="1" t="s">
        <v>19</v>
      </c>
      <c r="B32" s="1" t="s">
        <v>92</v>
      </c>
      <c r="C32" s="1" t="s">
        <v>126</v>
      </c>
      <c r="D32" s="14">
        <v>1070</v>
      </c>
      <c r="E32" s="20">
        <v>1075</v>
      </c>
      <c r="F32" s="9">
        <v>1066</v>
      </c>
      <c r="G32" s="20">
        <v>1082</v>
      </c>
      <c r="H32" s="9">
        <v>1103</v>
      </c>
      <c r="I32" s="20">
        <v>1156</v>
      </c>
      <c r="J32" s="9">
        <v>1183</v>
      </c>
      <c r="K32" s="20">
        <v>1192</v>
      </c>
      <c r="L32" s="9">
        <v>1203</v>
      </c>
      <c r="M32" s="20">
        <v>1229</v>
      </c>
      <c r="N32" s="9">
        <v>1235</v>
      </c>
      <c r="O32" s="20">
        <v>1227</v>
      </c>
      <c r="P32" s="9">
        <v>1214</v>
      </c>
      <c r="Q32" s="20">
        <v>1212</v>
      </c>
      <c r="R32" s="9">
        <v>1202</v>
      </c>
      <c r="S32" s="20">
        <v>1193</v>
      </c>
      <c r="T32" s="9">
        <v>1175</v>
      </c>
      <c r="U32" s="20">
        <v>1171</v>
      </c>
      <c r="V32" s="9">
        <v>1155</v>
      </c>
      <c r="W32" s="20">
        <v>1142</v>
      </c>
      <c r="X32" s="9"/>
    </row>
    <row r="33" spans="1:24" ht="15.75" hidden="1" outlineLevel="1" x14ac:dyDescent="0.25">
      <c r="A33" s="1" t="s">
        <v>26</v>
      </c>
      <c r="B33" s="1" t="s">
        <v>93</v>
      </c>
      <c r="C33" s="1" t="s">
        <v>126</v>
      </c>
      <c r="D33" s="14">
        <v>131</v>
      </c>
      <c r="E33" s="20">
        <v>130</v>
      </c>
      <c r="F33" s="9">
        <v>130</v>
      </c>
      <c r="G33" s="20">
        <v>130</v>
      </c>
      <c r="H33" s="9">
        <v>129</v>
      </c>
      <c r="I33" s="20">
        <v>129</v>
      </c>
      <c r="J33" s="9">
        <v>129</v>
      </c>
      <c r="K33" s="20">
        <v>129</v>
      </c>
      <c r="L33" s="9">
        <v>128</v>
      </c>
      <c r="M33" s="20">
        <v>128</v>
      </c>
      <c r="N33" s="9">
        <v>128</v>
      </c>
      <c r="O33" s="20">
        <v>126</v>
      </c>
      <c r="P33" s="9">
        <v>126</v>
      </c>
      <c r="Q33" s="20">
        <v>123</v>
      </c>
      <c r="R33" s="9">
        <v>120</v>
      </c>
      <c r="S33" s="20">
        <v>119</v>
      </c>
      <c r="T33" s="9">
        <v>119</v>
      </c>
      <c r="U33" s="20">
        <v>118</v>
      </c>
      <c r="V33" s="9">
        <v>118</v>
      </c>
      <c r="W33" s="20">
        <v>117</v>
      </c>
      <c r="X33" s="9"/>
    </row>
    <row r="34" spans="1:24" ht="15.75" hidden="1" outlineLevel="1" x14ac:dyDescent="0.25">
      <c r="A34" s="1" t="s">
        <v>13</v>
      </c>
      <c r="B34" s="1" t="s">
        <v>94</v>
      </c>
      <c r="C34" s="1" t="s">
        <v>3</v>
      </c>
      <c r="D34" s="14">
        <v>3</v>
      </c>
      <c r="E34" s="20">
        <v>4</v>
      </c>
      <c r="F34" s="9">
        <v>2</v>
      </c>
      <c r="G34" s="20">
        <v>3</v>
      </c>
      <c r="H34" s="9">
        <v>3</v>
      </c>
      <c r="I34" s="20">
        <v>3</v>
      </c>
      <c r="J34" s="9">
        <v>3</v>
      </c>
      <c r="K34" s="20">
        <v>3</v>
      </c>
      <c r="L34" s="9">
        <v>4</v>
      </c>
      <c r="M34" s="20">
        <v>6</v>
      </c>
      <c r="N34" s="9">
        <v>6</v>
      </c>
      <c r="O34" s="20">
        <v>8</v>
      </c>
      <c r="P34" s="9">
        <v>8</v>
      </c>
      <c r="Q34" s="20">
        <v>8</v>
      </c>
      <c r="R34" s="9">
        <v>8</v>
      </c>
      <c r="S34" s="20">
        <v>10</v>
      </c>
      <c r="T34" s="9">
        <v>10</v>
      </c>
      <c r="U34" s="20">
        <v>10</v>
      </c>
      <c r="V34" s="9">
        <v>11</v>
      </c>
      <c r="W34" s="20">
        <v>11</v>
      </c>
      <c r="X34" s="9"/>
    </row>
    <row r="35" spans="1:24" ht="15.75" hidden="1" outlineLevel="1" x14ac:dyDescent="0.25">
      <c r="A35" s="1" t="s">
        <v>36</v>
      </c>
      <c r="B35" s="1" t="s">
        <v>95</v>
      </c>
      <c r="C35" s="1" t="s">
        <v>3</v>
      </c>
      <c r="D35" s="14">
        <v>2478</v>
      </c>
      <c r="E35" s="20">
        <v>2606</v>
      </c>
      <c r="F35" s="9">
        <v>2447</v>
      </c>
      <c r="G35" s="20">
        <v>2536</v>
      </c>
      <c r="H35" s="9">
        <v>2390</v>
      </c>
      <c r="I35" s="20">
        <v>2484</v>
      </c>
      <c r="J35" s="9">
        <v>2381</v>
      </c>
      <c r="K35" s="20">
        <v>2429</v>
      </c>
      <c r="L35" s="9">
        <v>2324</v>
      </c>
      <c r="M35" s="20">
        <v>2317</v>
      </c>
      <c r="N35" s="9">
        <v>2221</v>
      </c>
      <c r="O35" s="20">
        <v>2238</v>
      </c>
      <c r="P35" s="9">
        <v>2135</v>
      </c>
      <c r="Q35" s="20">
        <v>2131</v>
      </c>
      <c r="R35" s="9">
        <v>2063</v>
      </c>
      <c r="S35" s="20">
        <v>2058</v>
      </c>
      <c r="T35" s="9">
        <v>2000</v>
      </c>
      <c r="U35" s="20">
        <v>1993</v>
      </c>
      <c r="V35" s="9">
        <v>1949</v>
      </c>
      <c r="W35" s="20">
        <v>1933</v>
      </c>
      <c r="X35" s="9"/>
    </row>
    <row r="36" spans="1:24" ht="15.75" hidden="1" outlineLevel="1" x14ac:dyDescent="0.25">
      <c r="A36" s="1" t="s">
        <v>56</v>
      </c>
      <c r="B36" s="1" t="s">
        <v>96</v>
      </c>
      <c r="C36" s="1" t="s">
        <v>126</v>
      </c>
      <c r="D36" s="14">
        <v>15</v>
      </c>
      <c r="E36" s="20">
        <v>15</v>
      </c>
      <c r="F36" s="9">
        <v>14</v>
      </c>
      <c r="G36" s="20">
        <v>14</v>
      </c>
      <c r="H36" s="9">
        <v>14</v>
      </c>
      <c r="I36" s="20">
        <v>14</v>
      </c>
      <c r="J36" s="9">
        <v>14</v>
      </c>
      <c r="K36" s="20">
        <v>13</v>
      </c>
      <c r="L36" s="9">
        <v>13</v>
      </c>
      <c r="M36" s="20">
        <v>13</v>
      </c>
      <c r="N36" s="9">
        <v>13</v>
      </c>
      <c r="O36" s="20">
        <v>12</v>
      </c>
      <c r="P36" s="9">
        <v>12</v>
      </c>
      <c r="Q36" s="20">
        <v>11</v>
      </c>
      <c r="R36" s="9">
        <v>11</v>
      </c>
      <c r="S36" s="20">
        <v>11</v>
      </c>
      <c r="T36" s="9">
        <v>11</v>
      </c>
      <c r="U36" s="20">
        <v>11</v>
      </c>
      <c r="V36" s="9">
        <v>11</v>
      </c>
      <c r="W36" s="20">
        <v>11</v>
      </c>
      <c r="X36" s="9"/>
    </row>
    <row r="37" spans="1:24" ht="15.75" hidden="1" outlineLevel="1" x14ac:dyDescent="0.25">
      <c r="A37" s="1" t="s">
        <v>37</v>
      </c>
      <c r="B37" s="1" t="s">
        <v>97</v>
      </c>
      <c r="C37" s="1" t="s">
        <v>126</v>
      </c>
      <c r="D37" s="14">
        <v>1</v>
      </c>
      <c r="E37" s="20">
        <v>1</v>
      </c>
      <c r="F37" s="9">
        <v>0</v>
      </c>
      <c r="G37" s="20">
        <v>1</v>
      </c>
      <c r="H37" s="9">
        <v>0</v>
      </c>
      <c r="I37" s="20">
        <v>0</v>
      </c>
      <c r="J37" s="9">
        <v>0</v>
      </c>
      <c r="K37" s="20">
        <v>1</v>
      </c>
      <c r="L37" s="9">
        <v>0</v>
      </c>
      <c r="M37" s="20">
        <v>0</v>
      </c>
      <c r="N37" s="9">
        <v>0</v>
      </c>
      <c r="O37" s="20">
        <v>1</v>
      </c>
      <c r="P37" s="9">
        <v>0</v>
      </c>
      <c r="Q37" s="20">
        <v>0</v>
      </c>
      <c r="R37" s="9">
        <v>0</v>
      </c>
      <c r="S37" s="20">
        <v>1</v>
      </c>
      <c r="T37" s="9">
        <v>0</v>
      </c>
      <c r="U37" s="20">
        <v>0</v>
      </c>
      <c r="V37" s="9">
        <v>0</v>
      </c>
      <c r="W37" s="20">
        <v>1</v>
      </c>
      <c r="X37" s="9"/>
    </row>
    <row r="38" spans="1:24" ht="15.75" hidden="1" outlineLevel="1" x14ac:dyDescent="0.25">
      <c r="A38" s="1" t="s">
        <v>4</v>
      </c>
      <c r="B38" s="1" t="s">
        <v>57</v>
      </c>
      <c r="C38" s="1" t="s">
        <v>3</v>
      </c>
      <c r="D38" s="14">
        <v>263</v>
      </c>
      <c r="E38" s="20">
        <v>278</v>
      </c>
      <c r="F38" s="9">
        <v>258</v>
      </c>
      <c r="G38" s="20">
        <v>292</v>
      </c>
      <c r="H38" s="9">
        <v>278</v>
      </c>
      <c r="I38" s="20">
        <v>311</v>
      </c>
      <c r="J38" s="9">
        <v>307</v>
      </c>
      <c r="K38" s="20">
        <v>332</v>
      </c>
      <c r="L38" s="9">
        <v>332</v>
      </c>
      <c r="M38" s="20">
        <v>344</v>
      </c>
      <c r="N38" s="9">
        <v>320</v>
      </c>
      <c r="O38" s="20">
        <v>336</v>
      </c>
      <c r="P38" s="9">
        <v>311</v>
      </c>
      <c r="Q38" s="20">
        <v>312</v>
      </c>
      <c r="R38" s="9">
        <v>292</v>
      </c>
      <c r="S38" s="20">
        <v>289</v>
      </c>
      <c r="T38" s="9">
        <v>278</v>
      </c>
      <c r="U38" s="20">
        <v>280</v>
      </c>
      <c r="V38" s="9">
        <v>262</v>
      </c>
      <c r="W38" s="20">
        <v>270</v>
      </c>
      <c r="X38" s="9"/>
    </row>
    <row r="39" spans="1:24" ht="15.75" hidden="1" outlineLevel="1" x14ac:dyDescent="0.25">
      <c r="A39" s="1" t="s">
        <v>53</v>
      </c>
      <c r="B39" s="1" t="s">
        <v>98</v>
      </c>
      <c r="C39" s="1" t="s">
        <v>3</v>
      </c>
      <c r="D39" s="14">
        <v>1</v>
      </c>
      <c r="E39" s="20">
        <v>1</v>
      </c>
      <c r="F39" s="9">
        <v>1</v>
      </c>
      <c r="G39" s="20">
        <v>1</v>
      </c>
      <c r="H39" s="9">
        <v>1</v>
      </c>
      <c r="I39" s="20">
        <v>1</v>
      </c>
      <c r="J39" s="9">
        <v>1</v>
      </c>
      <c r="K39" s="20">
        <v>1</v>
      </c>
      <c r="L39" s="9">
        <v>1</v>
      </c>
      <c r="M39" s="20">
        <v>1</v>
      </c>
      <c r="N39" s="9">
        <v>1</v>
      </c>
      <c r="O39" s="20">
        <v>1</v>
      </c>
      <c r="P39" s="9">
        <v>1</v>
      </c>
      <c r="Q39" s="20">
        <v>1</v>
      </c>
      <c r="R39" s="9">
        <v>1</v>
      </c>
      <c r="S39" s="20">
        <v>1</v>
      </c>
      <c r="T39" s="9">
        <v>1</v>
      </c>
      <c r="U39" s="20">
        <v>1</v>
      </c>
      <c r="V39" s="9">
        <v>1</v>
      </c>
      <c r="W39" s="20">
        <v>1</v>
      </c>
      <c r="X39" s="9"/>
    </row>
    <row r="40" spans="1:24" ht="15.75" hidden="1" outlineLevel="1" x14ac:dyDescent="0.25">
      <c r="A40" s="1" t="s">
        <v>3</v>
      </c>
      <c r="B40" s="1" t="s">
        <v>58</v>
      </c>
      <c r="C40" s="1" t="s">
        <v>3</v>
      </c>
      <c r="D40" s="14">
        <v>1</v>
      </c>
      <c r="E40" s="20">
        <v>1</v>
      </c>
      <c r="F40" s="9">
        <v>1</v>
      </c>
      <c r="G40" s="20">
        <v>1</v>
      </c>
      <c r="H40" s="9">
        <v>1</v>
      </c>
      <c r="I40" s="20">
        <v>1</v>
      </c>
      <c r="J40" s="9">
        <v>1</v>
      </c>
      <c r="K40" s="20">
        <v>1</v>
      </c>
      <c r="L40" s="9">
        <v>1</v>
      </c>
      <c r="M40" s="20">
        <v>1</v>
      </c>
      <c r="N40" s="9">
        <v>1</v>
      </c>
      <c r="O40" s="20">
        <v>1</v>
      </c>
      <c r="P40" s="9">
        <v>0</v>
      </c>
      <c r="Q40" s="20">
        <v>0</v>
      </c>
      <c r="R40" s="9">
        <v>0</v>
      </c>
      <c r="S40" s="20">
        <v>0</v>
      </c>
      <c r="T40" s="9">
        <v>0</v>
      </c>
      <c r="U40" s="20">
        <v>0</v>
      </c>
      <c r="V40" s="9">
        <v>0</v>
      </c>
      <c r="W40" s="20">
        <v>0</v>
      </c>
      <c r="X40" s="9"/>
    </row>
    <row r="41" spans="1:24" ht="15.75" hidden="1" outlineLevel="1" x14ac:dyDescent="0.25">
      <c r="A41" s="1" t="s">
        <v>9</v>
      </c>
      <c r="B41" s="1" t="s">
        <v>99</v>
      </c>
      <c r="C41" s="1" t="s">
        <v>126</v>
      </c>
      <c r="D41" s="14">
        <v>39</v>
      </c>
      <c r="E41" s="20">
        <v>39</v>
      </c>
      <c r="F41" s="9">
        <v>38</v>
      </c>
      <c r="G41" s="20">
        <v>37</v>
      </c>
      <c r="H41" s="9">
        <v>35</v>
      </c>
      <c r="I41" s="20">
        <v>36</v>
      </c>
      <c r="J41" s="9">
        <v>34</v>
      </c>
      <c r="K41" s="20">
        <v>34</v>
      </c>
      <c r="L41" s="9">
        <v>33</v>
      </c>
      <c r="M41" s="20">
        <v>30</v>
      </c>
      <c r="N41" s="9">
        <v>26</v>
      </c>
      <c r="O41" s="20">
        <v>28</v>
      </c>
      <c r="P41" s="9">
        <v>27</v>
      </c>
      <c r="Q41" s="20">
        <v>25</v>
      </c>
      <c r="R41" s="9">
        <v>22</v>
      </c>
      <c r="S41" s="20">
        <v>22</v>
      </c>
      <c r="T41" s="9">
        <v>21</v>
      </c>
      <c r="U41" s="20">
        <v>21</v>
      </c>
      <c r="V41" s="9">
        <v>20</v>
      </c>
      <c r="W41" s="20">
        <v>20</v>
      </c>
      <c r="X41" s="9"/>
    </row>
    <row r="42" spans="1:24" ht="15.75" hidden="1" outlineLevel="1" x14ac:dyDescent="0.25">
      <c r="A42" s="1" t="s">
        <v>30</v>
      </c>
      <c r="B42" s="1" t="s">
        <v>100</v>
      </c>
      <c r="C42" s="1" t="s">
        <v>3</v>
      </c>
      <c r="D42" s="14">
        <v>0</v>
      </c>
      <c r="E42" s="20">
        <v>29</v>
      </c>
      <c r="F42" s="9">
        <v>53</v>
      </c>
      <c r="G42" s="20">
        <v>114</v>
      </c>
      <c r="H42" s="9">
        <v>135</v>
      </c>
      <c r="I42" s="20">
        <v>304</v>
      </c>
      <c r="J42" s="9">
        <v>517</v>
      </c>
      <c r="K42" s="20">
        <v>1282</v>
      </c>
      <c r="L42" s="9">
        <v>1786</v>
      </c>
      <c r="M42" s="20">
        <v>2877</v>
      </c>
      <c r="N42" s="9">
        <v>3622</v>
      </c>
      <c r="O42" s="20">
        <v>4759</v>
      </c>
      <c r="P42" s="9">
        <v>5488</v>
      </c>
      <c r="Q42" s="20">
        <v>6680</v>
      </c>
      <c r="R42" s="9">
        <v>7264</v>
      </c>
      <c r="S42" s="20">
        <v>8348</v>
      </c>
      <c r="T42" s="9">
        <v>9177</v>
      </c>
      <c r="U42" s="20">
        <v>10878</v>
      </c>
      <c r="V42" s="9">
        <v>12048</v>
      </c>
      <c r="W42" s="20">
        <v>14077</v>
      </c>
      <c r="X42" s="9"/>
    </row>
    <row r="43" spans="1:24" ht="15.75" hidden="1" outlineLevel="1" x14ac:dyDescent="0.25">
      <c r="A43" s="1" t="s">
        <v>39</v>
      </c>
      <c r="B43" s="1" t="s">
        <v>101</v>
      </c>
      <c r="C43" s="1" t="s">
        <v>3</v>
      </c>
      <c r="D43" s="14">
        <v>0</v>
      </c>
      <c r="E43" s="20">
        <v>0</v>
      </c>
      <c r="F43" s="9">
        <v>0</v>
      </c>
      <c r="G43" s="20">
        <v>1</v>
      </c>
      <c r="H43" s="9">
        <v>1</v>
      </c>
      <c r="I43" s="20">
        <v>0</v>
      </c>
      <c r="J43" s="9">
        <v>0</v>
      </c>
      <c r="K43" s="20">
        <v>0</v>
      </c>
      <c r="L43" s="9">
        <v>0</v>
      </c>
      <c r="M43" s="20">
        <v>0</v>
      </c>
      <c r="N43" s="9">
        <v>0</v>
      </c>
      <c r="O43" s="20">
        <v>0</v>
      </c>
      <c r="P43" s="9">
        <v>0</v>
      </c>
      <c r="Q43" s="20">
        <v>0</v>
      </c>
      <c r="R43" s="9">
        <v>0</v>
      </c>
      <c r="S43" s="20">
        <v>0</v>
      </c>
      <c r="T43" s="9">
        <v>0</v>
      </c>
      <c r="U43" s="20">
        <v>0</v>
      </c>
      <c r="V43" s="9">
        <v>0</v>
      </c>
      <c r="W43" s="20">
        <v>0</v>
      </c>
      <c r="X43" s="9"/>
    </row>
    <row r="44" spans="1:24" ht="15.75" hidden="1" outlineLevel="1" x14ac:dyDescent="0.25">
      <c r="A44" s="1" t="s">
        <v>60</v>
      </c>
      <c r="B44" s="1" t="s">
        <v>102</v>
      </c>
      <c r="C44" s="1" t="s">
        <v>3</v>
      </c>
      <c r="D44" s="14">
        <v>0</v>
      </c>
      <c r="E44" s="20">
        <v>0</v>
      </c>
      <c r="F44" s="9">
        <v>0</v>
      </c>
      <c r="G44" s="20">
        <v>1</v>
      </c>
      <c r="H44" s="9">
        <v>1</v>
      </c>
      <c r="I44" s="20">
        <v>1</v>
      </c>
      <c r="J44" s="9">
        <v>1</v>
      </c>
      <c r="K44" s="20">
        <v>1</v>
      </c>
      <c r="L44" s="9">
        <v>1</v>
      </c>
      <c r="M44" s="20">
        <v>1</v>
      </c>
      <c r="N44" s="9">
        <v>1</v>
      </c>
      <c r="O44" s="20">
        <v>1</v>
      </c>
      <c r="P44" s="9">
        <v>1</v>
      </c>
      <c r="Q44" s="20">
        <v>1</v>
      </c>
      <c r="R44" s="9">
        <v>1</v>
      </c>
      <c r="S44" s="20">
        <v>1</v>
      </c>
      <c r="T44" s="9">
        <v>1</v>
      </c>
      <c r="U44" s="20">
        <v>1</v>
      </c>
      <c r="V44" s="9">
        <v>1</v>
      </c>
      <c r="W44" s="20">
        <v>1</v>
      </c>
      <c r="X44" s="9"/>
    </row>
    <row r="45" spans="1:24" ht="15.75" hidden="1" outlineLevel="1" x14ac:dyDescent="0.25">
      <c r="A45" s="1" t="s">
        <v>15</v>
      </c>
      <c r="B45" s="1" t="s">
        <v>103</v>
      </c>
      <c r="C45" s="1" t="s">
        <v>126</v>
      </c>
      <c r="D45" s="14">
        <v>0</v>
      </c>
      <c r="E45" s="20">
        <v>0</v>
      </c>
      <c r="F45" s="9">
        <v>0</v>
      </c>
      <c r="G45" s="20">
        <v>0</v>
      </c>
      <c r="H45" s="9">
        <v>0</v>
      </c>
      <c r="I45" s="20">
        <v>2</v>
      </c>
      <c r="J45" s="9">
        <v>2</v>
      </c>
      <c r="K45" s="20">
        <v>2</v>
      </c>
      <c r="L45" s="9">
        <v>2</v>
      </c>
      <c r="M45" s="20">
        <v>3</v>
      </c>
      <c r="N45" s="9">
        <v>3</v>
      </c>
      <c r="O45" s="20">
        <v>4</v>
      </c>
      <c r="P45" s="9">
        <v>4</v>
      </c>
      <c r="Q45" s="20">
        <v>4</v>
      </c>
      <c r="R45" s="9">
        <v>4</v>
      </c>
      <c r="S45" s="20">
        <v>4</v>
      </c>
      <c r="T45" s="9">
        <v>4</v>
      </c>
      <c r="U45" s="20">
        <v>4</v>
      </c>
      <c r="V45" s="9">
        <v>4</v>
      </c>
      <c r="W45" s="20">
        <v>4</v>
      </c>
      <c r="X45" s="9"/>
    </row>
    <row r="46" spans="1:24" ht="15.75" hidden="1" outlineLevel="1" x14ac:dyDescent="0.25">
      <c r="A46" s="1" t="s">
        <v>27</v>
      </c>
      <c r="B46" s="1" t="s">
        <v>1</v>
      </c>
      <c r="C46" s="1" t="s">
        <v>126</v>
      </c>
      <c r="D46" s="14">
        <v>0</v>
      </c>
      <c r="E46" s="20">
        <v>0</v>
      </c>
      <c r="F46" s="9">
        <v>0</v>
      </c>
      <c r="G46" s="20">
        <v>0</v>
      </c>
      <c r="H46" s="9">
        <v>0</v>
      </c>
      <c r="I46" s="20">
        <v>40</v>
      </c>
      <c r="J46" s="9">
        <v>85</v>
      </c>
      <c r="K46" s="20">
        <v>168</v>
      </c>
      <c r="L46" s="9">
        <v>247</v>
      </c>
      <c r="M46" s="20">
        <v>412</v>
      </c>
      <c r="N46" s="9">
        <v>501</v>
      </c>
      <c r="O46" s="20">
        <v>497</v>
      </c>
      <c r="P46" s="9">
        <v>492</v>
      </c>
      <c r="Q46" s="20">
        <v>494</v>
      </c>
      <c r="R46" s="9">
        <v>491</v>
      </c>
      <c r="S46" s="20">
        <v>489</v>
      </c>
      <c r="T46" s="9">
        <v>479</v>
      </c>
      <c r="U46" s="20">
        <v>484</v>
      </c>
      <c r="V46" s="9">
        <v>483</v>
      </c>
      <c r="W46" s="20">
        <v>477</v>
      </c>
      <c r="X46" s="9"/>
    </row>
    <row r="47" spans="1:24" ht="15.75" hidden="1" outlineLevel="1" x14ac:dyDescent="0.25">
      <c r="A47" s="1" t="s">
        <v>51</v>
      </c>
      <c r="B47" s="1" t="s">
        <v>104</v>
      </c>
      <c r="C47" s="1" t="s">
        <v>3</v>
      </c>
      <c r="D47" s="14">
        <v>0</v>
      </c>
      <c r="E47" s="20">
        <v>0</v>
      </c>
      <c r="F47" s="9">
        <v>0</v>
      </c>
      <c r="G47" s="20">
        <v>1</v>
      </c>
      <c r="H47" s="9">
        <v>0</v>
      </c>
      <c r="I47" s="20">
        <v>1</v>
      </c>
      <c r="J47" s="9">
        <v>0</v>
      </c>
      <c r="K47" s="20">
        <v>1</v>
      </c>
      <c r="L47" s="9">
        <v>1</v>
      </c>
      <c r="M47" s="20">
        <v>1</v>
      </c>
      <c r="N47" s="9">
        <v>1</v>
      </c>
      <c r="O47" s="20">
        <v>1</v>
      </c>
      <c r="P47" s="9">
        <v>1</v>
      </c>
      <c r="Q47" s="20">
        <v>1</v>
      </c>
      <c r="R47" s="9">
        <v>1</v>
      </c>
      <c r="S47" s="20">
        <v>0</v>
      </c>
      <c r="T47" s="9">
        <v>0</v>
      </c>
      <c r="U47" s="20">
        <v>0</v>
      </c>
      <c r="V47" s="9">
        <v>0</v>
      </c>
      <c r="W47" s="20">
        <v>0</v>
      </c>
      <c r="X47" s="9"/>
    </row>
    <row r="48" spans="1:24" ht="15.75" hidden="1" outlineLevel="1" x14ac:dyDescent="0.25">
      <c r="A48" s="1" t="s">
        <v>12</v>
      </c>
      <c r="B48" s="1" t="s">
        <v>59</v>
      </c>
      <c r="C48" s="1" t="s">
        <v>3</v>
      </c>
      <c r="D48" s="14">
        <v>0</v>
      </c>
      <c r="E48" s="20">
        <v>0</v>
      </c>
      <c r="F48" s="9">
        <v>0</v>
      </c>
      <c r="G48" s="20">
        <v>0</v>
      </c>
      <c r="H48" s="9">
        <v>0</v>
      </c>
      <c r="I48" s="20">
        <v>0</v>
      </c>
      <c r="J48" s="9">
        <v>0</v>
      </c>
      <c r="K48" s="20">
        <v>0</v>
      </c>
      <c r="L48" s="9">
        <v>0</v>
      </c>
      <c r="M48" s="20">
        <v>0</v>
      </c>
      <c r="N48" s="9">
        <v>6</v>
      </c>
      <c r="O48" s="20">
        <v>103</v>
      </c>
      <c r="P48" s="9">
        <v>183</v>
      </c>
      <c r="Q48" s="20">
        <v>319</v>
      </c>
      <c r="R48" s="9">
        <v>401</v>
      </c>
      <c r="S48" s="20">
        <v>524</v>
      </c>
      <c r="T48" s="9">
        <v>607</v>
      </c>
      <c r="U48" s="20">
        <v>757</v>
      </c>
      <c r="V48" s="9">
        <v>838</v>
      </c>
      <c r="W48" s="20">
        <v>969</v>
      </c>
      <c r="X48" s="9"/>
    </row>
    <row r="49" spans="1:24" ht="15.75" hidden="1" outlineLevel="1" x14ac:dyDescent="0.25">
      <c r="A49" s="1" t="s">
        <v>32</v>
      </c>
      <c r="B49" s="1" t="s">
        <v>105</v>
      </c>
      <c r="C49" s="1" t="s">
        <v>126</v>
      </c>
      <c r="D49" s="14">
        <v>0</v>
      </c>
      <c r="E49" s="20">
        <v>0</v>
      </c>
      <c r="F49" s="9">
        <v>0</v>
      </c>
      <c r="G49" s="20">
        <v>0</v>
      </c>
      <c r="H49" s="9">
        <v>0</v>
      </c>
      <c r="I49" s="20">
        <v>0</v>
      </c>
      <c r="J49" s="9">
        <v>0</v>
      </c>
      <c r="K49" s="20">
        <v>0</v>
      </c>
      <c r="L49" s="9">
        <v>0</v>
      </c>
      <c r="M49" s="20">
        <v>0</v>
      </c>
      <c r="N49" s="9">
        <v>4</v>
      </c>
      <c r="O49" s="20">
        <v>117</v>
      </c>
      <c r="P49" s="9">
        <v>211</v>
      </c>
      <c r="Q49" s="20">
        <v>306</v>
      </c>
      <c r="R49" s="9">
        <v>363</v>
      </c>
      <c r="S49" s="20">
        <v>434</v>
      </c>
      <c r="T49" s="9">
        <v>502</v>
      </c>
      <c r="U49" s="20">
        <v>585</v>
      </c>
      <c r="V49" s="9">
        <v>660</v>
      </c>
      <c r="W49" s="20">
        <v>755</v>
      </c>
      <c r="X49" s="9"/>
    </row>
    <row r="50" spans="1:24" ht="15.75" hidden="1" outlineLevel="1" x14ac:dyDescent="0.25">
      <c r="A50" s="1" t="s">
        <v>24</v>
      </c>
      <c r="B50" s="1" t="s">
        <v>106</v>
      </c>
      <c r="C50" s="1" t="s">
        <v>126</v>
      </c>
      <c r="D50" s="14">
        <v>0</v>
      </c>
      <c r="E50" s="20">
        <v>0</v>
      </c>
      <c r="F50" s="9">
        <v>0</v>
      </c>
      <c r="G50" s="20">
        <v>0</v>
      </c>
      <c r="H50" s="9">
        <v>0</v>
      </c>
      <c r="I50" s="20">
        <v>0</v>
      </c>
      <c r="J50" s="9">
        <v>0</v>
      </c>
      <c r="K50" s="20">
        <v>0</v>
      </c>
      <c r="L50" s="9">
        <v>0</v>
      </c>
      <c r="M50" s="20">
        <v>0</v>
      </c>
      <c r="N50" s="9">
        <v>5</v>
      </c>
      <c r="O50" s="20">
        <v>131</v>
      </c>
      <c r="P50" s="9">
        <v>250</v>
      </c>
      <c r="Q50" s="20">
        <v>401</v>
      </c>
      <c r="R50" s="9">
        <v>522</v>
      </c>
      <c r="S50" s="20">
        <v>634</v>
      </c>
      <c r="T50" s="9">
        <v>753</v>
      </c>
      <c r="U50" s="20">
        <v>951</v>
      </c>
      <c r="V50" s="9">
        <v>1113</v>
      </c>
      <c r="W50" s="20">
        <v>1367</v>
      </c>
      <c r="X50" s="9"/>
    </row>
    <row r="51" spans="1:24" ht="15.75" hidden="1" outlineLevel="1" x14ac:dyDescent="0.25">
      <c r="A51" s="1" t="s">
        <v>23</v>
      </c>
      <c r="B51" s="1" t="s">
        <v>107</v>
      </c>
      <c r="C51" s="1" t="s">
        <v>126</v>
      </c>
      <c r="D51" s="14">
        <v>0</v>
      </c>
      <c r="E51" s="20">
        <v>0</v>
      </c>
      <c r="F51" s="9">
        <v>0</v>
      </c>
      <c r="G51" s="20">
        <v>0</v>
      </c>
      <c r="H51" s="9">
        <v>0</v>
      </c>
      <c r="I51" s="20">
        <v>0</v>
      </c>
      <c r="J51" s="9">
        <v>0</v>
      </c>
      <c r="K51" s="20">
        <v>0</v>
      </c>
      <c r="L51" s="9">
        <v>0</v>
      </c>
      <c r="M51" s="20">
        <v>0</v>
      </c>
      <c r="N51" s="9">
        <v>0</v>
      </c>
      <c r="O51" s="20">
        <v>1</v>
      </c>
      <c r="P51" s="9">
        <v>1</v>
      </c>
      <c r="Q51" s="20">
        <v>1</v>
      </c>
      <c r="R51" s="9">
        <v>3</v>
      </c>
      <c r="S51" s="20">
        <v>3</v>
      </c>
      <c r="T51" s="9">
        <v>3</v>
      </c>
      <c r="U51" s="20">
        <v>2</v>
      </c>
      <c r="V51" s="9">
        <v>2</v>
      </c>
      <c r="W51" s="20">
        <v>3</v>
      </c>
      <c r="X51" s="9"/>
    </row>
    <row r="52" spans="1:24" ht="15.75" hidden="1" outlineLevel="1" x14ac:dyDescent="0.25">
      <c r="A52" s="1" t="s">
        <v>22</v>
      </c>
      <c r="B52" s="1" t="s">
        <v>108</v>
      </c>
      <c r="C52" s="1" t="s">
        <v>126</v>
      </c>
      <c r="D52" s="14">
        <v>0</v>
      </c>
      <c r="E52" s="20">
        <v>0</v>
      </c>
      <c r="F52" s="9">
        <v>0</v>
      </c>
      <c r="G52" s="20">
        <v>0</v>
      </c>
      <c r="H52" s="9">
        <v>0</v>
      </c>
      <c r="I52" s="20">
        <v>0</v>
      </c>
      <c r="J52" s="9">
        <v>0</v>
      </c>
      <c r="K52" s="20">
        <v>0</v>
      </c>
      <c r="L52" s="9">
        <v>0</v>
      </c>
      <c r="M52" s="20">
        <v>0</v>
      </c>
      <c r="N52" s="9">
        <v>0</v>
      </c>
      <c r="O52" s="20">
        <v>16</v>
      </c>
      <c r="P52" s="9">
        <v>34</v>
      </c>
      <c r="Q52" s="20">
        <v>49</v>
      </c>
      <c r="R52" s="9">
        <v>64</v>
      </c>
      <c r="S52" s="20">
        <v>71</v>
      </c>
      <c r="T52" s="9">
        <v>81</v>
      </c>
      <c r="U52" s="20">
        <v>88</v>
      </c>
      <c r="V52" s="9">
        <v>88</v>
      </c>
      <c r="W52" s="20">
        <v>106</v>
      </c>
      <c r="X52" s="9"/>
    </row>
    <row r="53" spans="1:24" ht="15.75" hidden="1" outlineLevel="1" x14ac:dyDescent="0.25">
      <c r="A53" s="1" t="s">
        <v>48</v>
      </c>
      <c r="B53" s="1" t="s">
        <v>109</v>
      </c>
      <c r="C53" s="1" t="s">
        <v>126</v>
      </c>
      <c r="D53" s="14">
        <v>0</v>
      </c>
      <c r="E53" s="20">
        <v>0</v>
      </c>
      <c r="F53" s="9">
        <v>0</v>
      </c>
      <c r="G53" s="20">
        <v>0</v>
      </c>
      <c r="H53" s="9">
        <v>0</v>
      </c>
      <c r="I53" s="20">
        <v>1</v>
      </c>
      <c r="J53" s="9">
        <v>0</v>
      </c>
      <c r="K53" s="20">
        <v>1</v>
      </c>
      <c r="L53" s="9">
        <v>0</v>
      </c>
      <c r="M53" s="20">
        <v>1</v>
      </c>
      <c r="N53" s="9">
        <v>0</v>
      </c>
      <c r="O53" s="20">
        <v>1</v>
      </c>
      <c r="P53" s="9">
        <v>1</v>
      </c>
      <c r="Q53" s="20">
        <v>1</v>
      </c>
      <c r="R53" s="9">
        <v>0</v>
      </c>
      <c r="S53" s="20">
        <v>0</v>
      </c>
      <c r="T53" s="9">
        <v>0</v>
      </c>
      <c r="U53" s="20">
        <v>1</v>
      </c>
      <c r="V53" s="9">
        <v>0</v>
      </c>
      <c r="W53" s="20">
        <v>1</v>
      </c>
      <c r="X53" s="9"/>
    </row>
    <row r="54" spans="1:24" ht="15.75" hidden="1" outlineLevel="1" x14ac:dyDescent="0.25">
      <c r="A54" s="1" t="s">
        <v>7</v>
      </c>
      <c r="B54" s="1" t="s">
        <v>110</v>
      </c>
      <c r="C54" s="1" t="s">
        <v>3</v>
      </c>
      <c r="D54" s="14">
        <v>0</v>
      </c>
      <c r="E54" s="20">
        <v>0</v>
      </c>
      <c r="F54" s="9">
        <v>0</v>
      </c>
      <c r="G54" s="20">
        <v>0</v>
      </c>
      <c r="H54" s="9">
        <v>0</v>
      </c>
      <c r="I54" s="20">
        <v>0</v>
      </c>
      <c r="J54" s="9">
        <v>0</v>
      </c>
      <c r="K54" s="20">
        <v>0</v>
      </c>
      <c r="L54" s="9">
        <v>0</v>
      </c>
      <c r="M54" s="20">
        <v>0</v>
      </c>
      <c r="N54" s="9">
        <v>0</v>
      </c>
      <c r="O54" s="20">
        <v>6</v>
      </c>
      <c r="P54" s="9">
        <v>12</v>
      </c>
      <c r="Q54" s="20">
        <v>15</v>
      </c>
      <c r="R54" s="9">
        <v>16</v>
      </c>
      <c r="S54" s="20">
        <v>22</v>
      </c>
      <c r="T54" s="9">
        <v>23</v>
      </c>
      <c r="U54" s="20">
        <v>32</v>
      </c>
      <c r="V54" s="9">
        <v>32</v>
      </c>
      <c r="W54" s="20">
        <v>37</v>
      </c>
      <c r="X54" s="9"/>
    </row>
    <row r="55" spans="1:24" ht="15.75" hidden="1" outlineLevel="1" x14ac:dyDescent="0.25">
      <c r="A55" s="1" t="s">
        <v>42</v>
      </c>
      <c r="B55" s="1" t="s">
        <v>78</v>
      </c>
      <c r="C55" s="1" t="s">
        <v>3</v>
      </c>
      <c r="D55" s="14">
        <v>0</v>
      </c>
      <c r="E55" s="20">
        <v>0</v>
      </c>
      <c r="F55" s="9">
        <v>0</v>
      </c>
      <c r="G55" s="20">
        <v>0</v>
      </c>
      <c r="H55" s="9">
        <v>0</v>
      </c>
      <c r="I55" s="20">
        <v>0</v>
      </c>
      <c r="J55" s="9">
        <v>0</v>
      </c>
      <c r="K55" s="20">
        <v>0</v>
      </c>
      <c r="L55" s="9">
        <v>0</v>
      </c>
      <c r="M55" s="20">
        <v>0</v>
      </c>
      <c r="N55" s="9">
        <v>0</v>
      </c>
      <c r="O55" s="20">
        <v>19</v>
      </c>
      <c r="P55" s="9">
        <v>37</v>
      </c>
      <c r="Q55" s="20">
        <v>61</v>
      </c>
      <c r="R55" s="9">
        <v>70</v>
      </c>
      <c r="S55" s="20">
        <v>88</v>
      </c>
      <c r="T55" s="9">
        <v>96</v>
      </c>
      <c r="U55" s="20">
        <v>118</v>
      </c>
      <c r="V55" s="9">
        <v>135</v>
      </c>
      <c r="W55" s="20">
        <v>144</v>
      </c>
      <c r="X55" s="9"/>
    </row>
    <row r="56" spans="1:24" ht="15.75" hidden="1" outlineLevel="1" x14ac:dyDescent="0.25">
      <c r="A56" s="1" t="s">
        <v>8</v>
      </c>
      <c r="B56" s="1" t="s">
        <v>111</v>
      </c>
      <c r="C56" s="1" t="s">
        <v>126</v>
      </c>
      <c r="D56" s="14">
        <v>0</v>
      </c>
      <c r="E56" s="20">
        <v>0</v>
      </c>
      <c r="F56" s="9">
        <v>0</v>
      </c>
      <c r="G56" s="20">
        <v>1</v>
      </c>
      <c r="H56" s="9">
        <v>0</v>
      </c>
      <c r="I56" s="20">
        <v>1</v>
      </c>
      <c r="J56" s="9">
        <v>0</v>
      </c>
      <c r="K56" s="20">
        <v>0</v>
      </c>
      <c r="L56" s="9">
        <v>0</v>
      </c>
      <c r="M56" s="20">
        <v>1</v>
      </c>
      <c r="N56" s="9">
        <v>0</v>
      </c>
      <c r="O56" s="20">
        <v>0</v>
      </c>
      <c r="P56" s="9">
        <v>0</v>
      </c>
      <c r="Q56" s="20">
        <v>1</v>
      </c>
      <c r="R56" s="9">
        <v>1</v>
      </c>
      <c r="S56" s="20">
        <v>0</v>
      </c>
      <c r="T56" s="9">
        <v>1</v>
      </c>
      <c r="U56" s="20">
        <v>1</v>
      </c>
      <c r="V56" s="9">
        <v>1</v>
      </c>
      <c r="W56" s="20">
        <v>1</v>
      </c>
      <c r="X56" s="9"/>
    </row>
    <row r="57" spans="1:24" ht="15.75" hidden="1" outlineLevel="1" x14ac:dyDescent="0.25">
      <c r="A57" s="1" t="s">
        <v>5</v>
      </c>
      <c r="B57" s="1" t="s">
        <v>112</v>
      </c>
      <c r="C57" s="1" t="s">
        <v>126</v>
      </c>
      <c r="D57" s="14">
        <v>0</v>
      </c>
      <c r="E57" s="20">
        <v>0</v>
      </c>
      <c r="F57" s="9">
        <v>0</v>
      </c>
      <c r="G57" s="20">
        <v>0</v>
      </c>
      <c r="H57" s="9">
        <v>0</v>
      </c>
      <c r="I57" s="20">
        <v>0</v>
      </c>
      <c r="J57" s="9">
        <v>0</v>
      </c>
      <c r="K57" s="20">
        <v>0</v>
      </c>
      <c r="L57" s="9">
        <v>0</v>
      </c>
      <c r="M57" s="20">
        <v>0</v>
      </c>
      <c r="N57" s="9">
        <v>0</v>
      </c>
      <c r="O57" s="20">
        <v>0</v>
      </c>
      <c r="P57" s="9">
        <v>0</v>
      </c>
      <c r="Q57" s="20">
        <v>1</v>
      </c>
      <c r="R57" s="9">
        <v>1</v>
      </c>
      <c r="S57" s="20">
        <v>1</v>
      </c>
      <c r="T57" s="9">
        <v>1</v>
      </c>
      <c r="U57" s="20">
        <v>1</v>
      </c>
      <c r="V57" s="9">
        <v>1</v>
      </c>
      <c r="W57" s="20">
        <v>1</v>
      </c>
      <c r="X57" s="9"/>
    </row>
    <row r="58" spans="1:24" ht="15.75" hidden="1" outlineLevel="1" x14ac:dyDescent="0.25">
      <c r="A58" s="1" t="s">
        <v>50</v>
      </c>
      <c r="B58" s="1" t="s">
        <v>52</v>
      </c>
      <c r="C58" s="1" t="s">
        <v>3</v>
      </c>
      <c r="D58" s="14">
        <v>0</v>
      </c>
      <c r="E58" s="20">
        <v>0</v>
      </c>
      <c r="F58" s="9">
        <v>0</v>
      </c>
      <c r="G58" s="20">
        <v>0</v>
      </c>
      <c r="H58" s="9">
        <v>0</v>
      </c>
      <c r="I58" s="20">
        <v>0</v>
      </c>
      <c r="J58" s="9">
        <v>0</v>
      </c>
      <c r="K58" s="20">
        <v>0</v>
      </c>
      <c r="L58" s="9">
        <v>0</v>
      </c>
      <c r="M58" s="20">
        <v>0</v>
      </c>
      <c r="N58" s="9">
        <v>0</v>
      </c>
      <c r="O58" s="20">
        <v>0</v>
      </c>
      <c r="P58" s="9">
        <v>0</v>
      </c>
      <c r="Q58" s="20">
        <v>0</v>
      </c>
      <c r="R58" s="9">
        <v>1</v>
      </c>
      <c r="S58" s="20">
        <v>2</v>
      </c>
      <c r="T58" s="9">
        <v>2</v>
      </c>
      <c r="U58" s="20">
        <v>2</v>
      </c>
      <c r="V58" s="9">
        <v>2</v>
      </c>
      <c r="W58" s="20">
        <v>2</v>
      </c>
      <c r="X58" s="9"/>
    </row>
    <row r="59" spans="1:24" ht="15.75" collapsed="1" x14ac:dyDescent="0.25">
      <c r="A59" s="1"/>
      <c r="B59" s="1" t="s">
        <v>122</v>
      </c>
      <c r="C59" s="1"/>
      <c r="D59" s="17">
        <f>SUM(D2:D58)</f>
        <v>38331</v>
      </c>
      <c r="E59" s="20">
        <f t="shared" ref="E59:W59" si="0">SUM(E2:E58)</f>
        <v>39589</v>
      </c>
      <c r="F59" s="11">
        <f t="shared" si="0"/>
        <v>39234</v>
      </c>
      <c r="G59" s="20">
        <f t="shared" si="0"/>
        <v>40712</v>
      </c>
      <c r="H59" s="11">
        <f t="shared" si="0"/>
        <v>40452</v>
      </c>
      <c r="I59" s="20">
        <f t="shared" si="0"/>
        <v>42425</v>
      </c>
      <c r="J59" s="11">
        <f t="shared" si="0"/>
        <v>42605</v>
      </c>
      <c r="K59" s="20">
        <f t="shared" si="0"/>
        <v>44204</v>
      </c>
      <c r="L59" s="11">
        <f t="shared" si="0"/>
        <v>44189</v>
      </c>
      <c r="M59" s="20">
        <f t="shared" si="0"/>
        <v>45735</v>
      </c>
      <c r="N59" s="11">
        <f t="shared" si="0"/>
        <v>45910</v>
      </c>
      <c r="O59" s="20">
        <f t="shared" si="0"/>
        <v>47275</v>
      </c>
      <c r="P59" s="11">
        <f t="shared" si="0"/>
        <v>47362</v>
      </c>
      <c r="Q59" s="20">
        <f t="shared" si="0"/>
        <v>48826</v>
      </c>
      <c r="R59" s="11">
        <f t="shared" si="0"/>
        <v>48862</v>
      </c>
      <c r="S59" s="20">
        <f t="shared" si="0"/>
        <v>50100</v>
      </c>
      <c r="T59" s="11">
        <f t="shared" si="0"/>
        <v>50552</v>
      </c>
      <c r="U59" s="20">
        <f t="shared" si="0"/>
        <v>52603</v>
      </c>
      <c r="V59" s="11">
        <f t="shared" si="0"/>
        <v>53484</v>
      </c>
      <c r="W59" s="20">
        <f t="shared" si="0"/>
        <v>55855</v>
      </c>
      <c r="X59" s="26"/>
    </row>
    <row r="60" spans="1:24" ht="15.75" x14ac:dyDescent="0.25">
      <c r="B60" t="s">
        <v>124</v>
      </c>
      <c r="D60" s="14">
        <f t="shared" ref="D60:W60" si="1">SUMIF($C$2:$C$58, "M", D2:D58)</f>
        <v>7447</v>
      </c>
      <c r="E60" s="21">
        <f t="shared" si="1"/>
        <v>8354</v>
      </c>
      <c r="F60" s="9">
        <f t="shared" si="1"/>
        <v>8053</v>
      </c>
      <c r="G60" s="20">
        <f t="shared" si="1"/>
        <v>9053</v>
      </c>
      <c r="H60" s="9">
        <f t="shared" si="1"/>
        <v>8742</v>
      </c>
      <c r="I60" s="20">
        <f t="shared" si="1"/>
        <v>9822</v>
      </c>
      <c r="J60" s="9">
        <f t="shared" si="1"/>
        <v>9777</v>
      </c>
      <c r="K60" s="20">
        <f t="shared" si="1"/>
        <v>11204</v>
      </c>
      <c r="L60" s="9">
        <f t="shared" si="1"/>
        <v>11379</v>
      </c>
      <c r="M60" s="20">
        <f t="shared" si="1"/>
        <v>12906</v>
      </c>
      <c r="N60" s="9">
        <f t="shared" si="1"/>
        <v>13324</v>
      </c>
      <c r="O60" s="20">
        <f t="shared" si="1"/>
        <v>14796</v>
      </c>
      <c r="P60" s="9">
        <f t="shared" si="1"/>
        <v>15181</v>
      </c>
      <c r="Q60" s="20">
        <f t="shared" si="1"/>
        <v>16700</v>
      </c>
      <c r="R60" s="9">
        <f t="shared" si="1"/>
        <v>17025</v>
      </c>
      <c r="S60" s="20">
        <f t="shared" si="1"/>
        <v>18391</v>
      </c>
      <c r="T60" s="9">
        <f t="shared" si="1"/>
        <v>19006</v>
      </c>
      <c r="U60" s="20">
        <f t="shared" si="1"/>
        <v>21059</v>
      </c>
      <c r="V60" s="9">
        <f t="shared" si="1"/>
        <v>22088</v>
      </c>
      <c r="W60" s="20">
        <f t="shared" si="1"/>
        <v>24409</v>
      </c>
      <c r="X60" s="9"/>
    </row>
    <row r="61" spans="1:24" ht="15.75" x14ac:dyDescent="0.25">
      <c r="B61" t="s">
        <v>123</v>
      </c>
      <c r="D61" s="14">
        <f t="shared" ref="D61:W61" si="2">SUMIF($C$2:$C$58, "O", D2:D58)</f>
        <v>30884</v>
      </c>
      <c r="E61" s="21">
        <f t="shared" si="2"/>
        <v>31235</v>
      </c>
      <c r="F61" s="9">
        <f t="shared" si="2"/>
        <v>31181</v>
      </c>
      <c r="G61" s="20">
        <f t="shared" si="2"/>
        <v>31659</v>
      </c>
      <c r="H61" s="9">
        <f t="shared" si="2"/>
        <v>31710</v>
      </c>
      <c r="I61" s="20">
        <f t="shared" si="2"/>
        <v>32603</v>
      </c>
      <c r="J61" s="9">
        <f t="shared" si="2"/>
        <v>32828</v>
      </c>
      <c r="K61" s="20">
        <f t="shared" si="2"/>
        <v>33000</v>
      </c>
      <c r="L61" s="9">
        <f t="shared" si="2"/>
        <v>32810</v>
      </c>
      <c r="M61" s="20">
        <f t="shared" si="2"/>
        <v>32829</v>
      </c>
      <c r="N61" s="9">
        <f t="shared" si="2"/>
        <v>32586</v>
      </c>
      <c r="O61" s="20">
        <f t="shared" si="2"/>
        <v>32479</v>
      </c>
      <c r="P61" s="9">
        <f t="shared" si="2"/>
        <v>32181</v>
      </c>
      <c r="Q61" s="20">
        <f t="shared" si="2"/>
        <v>32126</v>
      </c>
      <c r="R61" s="9">
        <f t="shared" si="2"/>
        <v>31837</v>
      </c>
      <c r="S61" s="20">
        <f t="shared" si="2"/>
        <v>31709</v>
      </c>
      <c r="T61" s="9">
        <f t="shared" si="2"/>
        <v>31546</v>
      </c>
      <c r="U61" s="20">
        <f t="shared" si="2"/>
        <v>31544</v>
      </c>
      <c r="V61" s="9">
        <f t="shared" si="2"/>
        <v>31396</v>
      </c>
      <c r="W61" s="20">
        <f t="shared" si="2"/>
        <v>31446</v>
      </c>
      <c r="X61" s="9"/>
    </row>
    <row r="62" spans="1:24" ht="15.75" x14ac:dyDescent="0.25">
      <c r="D62" s="15"/>
      <c r="E62" s="5"/>
      <c r="F62" s="9"/>
      <c r="G62" s="13"/>
      <c r="H62" s="9"/>
      <c r="I62" s="13"/>
      <c r="J62" s="9"/>
      <c r="K62" s="13"/>
      <c r="L62" s="9"/>
      <c r="M62" s="13"/>
      <c r="N62" s="9"/>
      <c r="O62" s="13"/>
      <c r="P62" s="9"/>
      <c r="Q62" s="13"/>
      <c r="R62" s="9"/>
      <c r="S62" s="13"/>
      <c r="T62" s="9"/>
      <c r="U62" s="13"/>
      <c r="V62" s="9"/>
      <c r="W62" s="13"/>
      <c r="X62" s="9"/>
    </row>
    <row r="63" spans="1:24" ht="15.75" x14ac:dyDescent="0.25">
      <c r="B63" t="s">
        <v>137</v>
      </c>
      <c r="C63" t="s">
        <v>129</v>
      </c>
      <c r="D63" s="15"/>
      <c r="E63" s="22"/>
      <c r="F63" s="7">
        <f>F59/D59-1</f>
        <v>2.3557955701651423E-2</v>
      </c>
      <c r="G63" s="22">
        <f t="shared" ref="G63:W63" si="3">G59/E59-1</f>
        <v>2.8366465432317023E-2</v>
      </c>
      <c r="H63" s="7">
        <f t="shared" si="3"/>
        <v>3.1044502217464354E-2</v>
      </c>
      <c r="I63" s="22">
        <f t="shared" si="3"/>
        <v>4.2076046374533327E-2</v>
      </c>
      <c r="J63" s="7">
        <f t="shared" si="3"/>
        <v>5.322357361811525E-2</v>
      </c>
      <c r="K63" s="22">
        <f t="shared" si="3"/>
        <v>4.1932822628167443E-2</v>
      </c>
      <c r="L63" s="7">
        <f t="shared" si="3"/>
        <v>3.7178734890271015E-2</v>
      </c>
      <c r="M63" s="22">
        <f t="shared" si="3"/>
        <v>3.4634874671975346E-2</v>
      </c>
      <c r="N63" s="7">
        <f t="shared" si="3"/>
        <v>3.8946344112788189E-2</v>
      </c>
      <c r="O63" s="22">
        <f t="shared" si="3"/>
        <v>3.3672242265223584E-2</v>
      </c>
      <c r="P63" s="7">
        <f t="shared" si="3"/>
        <v>3.1627096493138662E-2</v>
      </c>
      <c r="Q63" s="22">
        <f t="shared" si="3"/>
        <v>3.2808038075092583E-2</v>
      </c>
      <c r="R63" s="7">
        <f t="shared" si="3"/>
        <v>3.1670959841222812E-2</v>
      </c>
      <c r="S63" s="22">
        <f t="shared" si="3"/>
        <v>2.6092655552369726E-2</v>
      </c>
      <c r="T63" s="7">
        <f t="shared" si="3"/>
        <v>3.4587204780811343E-2</v>
      </c>
      <c r="U63" s="22">
        <f t="shared" si="3"/>
        <v>4.9960079840319471E-2</v>
      </c>
      <c r="V63" s="7">
        <f t="shared" si="3"/>
        <v>5.7999683494223797E-2</v>
      </c>
      <c r="W63" s="22">
        <f t="shared" si="3"/>
        <v>6.1821569112027852E-2</v>
      </c>
      <c r="X63" s="7"/>
    </row>
    <row r="64" spans="1:24" ht="15.75" x14ac:dyDescent="0.25">
      <c r="B64" t="s">
        <v>136</v>
      </c>
      <c r="C64" t="s">
        <v>129</v>
      </c>
      <c r="D64" s="15"/>
      <c r="E64" s="22">
        <f>E59/D59-1</f>
        <v>3.2819389006287336E-2</v>
      </c>
      <c r="F64" s="7">
        <f t="shared" ref="F64:W64" si="4">F59/E59-1</f>
        <v>-8.9671373361287499E-3</v>
      </c>
      <c r="G64" s="22">
        <f t="shared" si="4"/>
        <v>3.7671407452719574E-2</v>
      </c>
      <c r="H64" s="7">
        <f t="shared" si="4"/>
        <v>-6.3863234427196103E-3</v>
      </c>
      <c r="I64" s="22">
        <f t="shared" si="4"/>
        <v>4.8773855433600355E-2</v>
      </c>
      <c r="J64" s="7">
        <f t="shared" si="4"/>
        <v>4.2427813789038815E-3</v>
      </c>
      <c r="K64" s="22">
        <f t="shared" si="4"/>
        <v>3.7530806243398551E-2</v>
      </c>
      <c r="L64" s="7">
        <f t="shared" si="4"/>
        <v>-3.3933580671430263E-4</v>
      </c>
      <c r="M64" s="22">
        <f t="shared" si="4"/>
        <v>3.4986082509221861E-2</v>
      </c>
      <c r="N64" s="7">
        <f t="shared" si="4"/>
        <v>3.8263911665026296E-3</v>
      </c>
      <c r="O64" s="22">
        <f t="shared" si="4"/>
        <v>2.9732084513177881E-2</v>
      </c>
      <c r="P64" s="7">
        <f t="shared" si="4"/>
        <v>1.840296139608677E-3</v>
      </c>
      <c r="Q64" s="22">
        <f t="shared" si="4"/>
        <v>3.0910856805033582E-2</v>
      </c>
      <c r="R64" s="7">
        <f t="shared" si="4"/>
        <v>7.373120878220174E-4</v>
      </c>
      <c r="S64" s="22">
        <f t="shared" si="4"/>
        <v>2.533666243706767E-2</v>
      </c>
      <c r="T64" s="7">
        <f t="shared" si="4"/>
        <v>9.0219560878244121E-3</v>
      </c>
      <c r="U64" s="22">
        <f t="shared" si="4"/>
        <v>4.0572084190536373E-2</v>
      </c>
      <c r="V64" s="7">
        <f t="shared" si="4"/>
        <v>1.6748094215158771E-2</v>
      </c>
      <c r="W64" s="22">
        <f t="shared" si="4"/>
        <v>4.4331014882955655E-2</v>
      </c>
      <c r="X64" s="7"/>
    </row>
    <row r="65" spans="2:24" ht="15.75" x14ac:dyDescent="0.25">
      <c r="B65" t="s">
        <v>137</v>
      </c>
      <c r="C65" t="s">
        <v>132</v>
      </c>
      <c r="D65" s="15"/>
      <c r="E65" s="22"/>
      <c r="F65" s="9">
        <f>F59-D59</f>
        <v>903</v>
      </c>
      <c r="G65" s="20">
        <f>G59-E59</f>
        <v>1123</v>
      </c>
      <c r="H65" s="9">
        <f>H59-F59</f>
        <v>1218</v>
      </c>
      <c r="I65" s="20">
        <f>I59-G59</f>
        <v>1713</v>
      </c>
      <c r="J65" s="9">
        <f>J59-H59</f>
        <v>2153</v>
      </c>
      <c r="K65" s="20">
        <f>K59-I59</f>
        <v>1779</v>
      </c>
      <c r="L65" s="9">
        <f>L59-J59</f>
        <v>1584</v>
      </c>
      <c r="M65" s="20">
        <f>M59-K59</f>
        <v>1531</v>
      </c>
      <c r="N65" s="9">
        <f>N59-L59</f>
        <v>1721</v>
      </c>
      <c r="O65" s="20">
        <f>O59-M59</f>
        <v>1540</v>
      </c>
      <c r="P65" s="9">
        <f>P59-N59</f>
        <v>1452</v>
      </c>
      <c r="Q65" s="20">
        <f>Q59-O59</f>
        <v>1551</v>
      </c>
      <c r="R65" s="9">
        <f>R59-P59</f>
        <v>1500</v>
      </c>
      <c r="S65" s="20">
        <f>S59-Q59</f>
        <v>1274</v>
      </c>
      <c r="T65" s="9">
        <f>T59-R59</f>
        <v>1690</v>
      </c>
      <c r="U65" s="20">
        <f>U59-S59</f>
        <v>2503</v>
      </c>
      <c r="V65" s="9">
        <f>V59-T59</f>
        <v>2932</v>
      </c>
      <c r="W65" s="20">
        <f>W59-U59</f>
        <v>3252</v>
      </c>
      <c r="X65" s="7"/>
    </row>
    <row r="66" spans="2:24" ht="15.75" x14ac:dyDescent="0.25">
      <c r="B66" t="s">
        <v>136</v>
      </c>
      <c r="C66" t="s">
        <v>132</v>
      </c>
      <c r="D66" s="15"/>
      <c r="E66" s="27">
        <f>E59-D59</f>
        <v>1258</v>
      </c>
      <c r="F66" s="9">
        <f>F59-E59</f>
        <v>-355</v>
      </c>
      <c r="G66" s="27">
        <f>G59-F59</f>
        <v>1478</v>
      </c>
      <c r="H66" s="9">
        <f>H59-G59</f>
        <v>-260</v>
      </c>
      <c r="I66" s="27">
        <f>I59-H59</f>
        <v>1973</v>
      </c>
      <c r="J66" s="9">
        <f>J59-I59</f>
        <v>180</v>
      </c>
      <c r="K66" s="27">
        <f>K59-J59</f>
        <v>1599</v>
      </c>
      <c r="L66" s="9">
        <f>L59-K59</f>
        <v>-15</v>
      </c>
      <c r="M66" s="27">
        <f>M59-L59</f>
        <v>1546</v>
      </c>
      <c r="N66" s="9">
        <f>N59-M59</f>
        <v>175</v>
      </c>
      <c r="O66" s="27">
        <f>O59-N59</f>
        <v>1365</v>
      </c>
      <c r="P66" s="9">
        <f>P59-O59</f>
        <v>87</v>
      </c>
      <c r="Q66" s="27">
        <f>Q59-P59</f>
        <v>1464</v>
      </c>
      <c r="R66" s="9">
        <f>R59-Q59</f>
        <v>36</v>
      </c>
      <c r="S66" s="27">
        <f>S59-R59</f>
        <v>1238</v>
      </c>
      <c r="T66" s="9">
        <f>T59-S59</f>
        <v>452</v>
      </c>
      <c r="U66" s="27">
        <f>U59-T59</f>
        <v>2051</v>
      </c>
      <c r="V66" s="9">
        <f>V59-U59</f>
        <v>881</v>
      </c>
      <c r="W66" s="27">
        <f>W59-V59</f>
        <v>2371</v>
      </c>
      <c r="X66" s="7"/>
    </row>
    <row r="67" spans="2:24" ht="15.75" x14ac:dyDescent="0.25">
      <c r="D67" s="15"/>
      <c r="E67" s="22"/>
      <c r="F67" s="7"/>
      <c r="G67" s="22"/>
      <c r="H67" s="9"/>
      <c r="I67" s="22"/>
      <c r="J67" s="9"/>
      <c r="K67" s="22"/>
      <c r="L67" s="9"/>
      <c r="M67" s="22"/>
      <c r="N67" s="9"/>
      <c r="O67" s="22"/>
      <c r="P67" s="9"/>
      <c r="Q67" s="22"/>
      <c r="R67" s="9"/>
      <c r="S67" s="22"/>
      <c r="T67" s="9"/>
      <c r="U67" s="22"/>
      <c r="V67" s="9"/>
      <c r="W67" s="22"/>
      <c r="X67" s="9"/>
    </row>
    <row r="68" spans="2:24" ht="15.75" x14ac:dyDescent="0.25">
      <c r="B68" t="s">
        <v>130</v>
      </c>
      <c r="C68" t="s">
        <v>129</v>
      </c>
      <c r="D68" s="15"/>
      <c r="E68" s="22"/>
      <c r="F68" s="7">
        <f>F60/D60-1</f>
        <v>8.1375050355847911E-2</v>
      </c>
      <c r="G68" s="22">
        <f>G60/E60-1</f>
        <v>8.367249221929618E-2</v>
      </c>
      <c r="H68" s="7">
        <f>H60/F60-1</f>
        <v>8.555817707686586E-2</v>
      </c>
      <c r="I68" s="22">
        <f>I60/G60-1</f>
        <v>8.4944217386501819E-2</v>
      </c>
      <c r="J68" s="7">
        <f>J60/H60-1</f>
        <v>0.11839396019217574</v>
      </c>
      <c r="K68" s="22">
        <f>K60/I60-1</f>
        <v>0.14070454082671557</v>
      </c>
      <c r="L68" s="7">
        <f>L60/J60-1</f>
        <v>0.16385394292727828</v>
      </c>
      <c r="M68" s="22">
        <f>M60/K60-1</f>
        <v>0.15191003213138154</v>
      </c>
      <c r="N68" s="7">
        <f>N60/L60-1</f>
        <v>0.17092890412162753</v>
      </c>
      <c r="O68" s="22">
        <f>O60/M60-1</f>
        <v>0.14644351464435146</v>
      </c>
      <c r="P68" s="7">
        <f>P60/N60-1</f>
        <v>0.13937256079255489</v>
      </c>
      <c r="Q68" s="22">
        <f>Q60/O60-1</f>
        <v>0.12868342795350096</v>
      </c>
      <c r="R68" s="7">
        <f>R60/P60-1</f>
        <v>0.12146762400368871</v>
      </c>
      <c r="S68" s="22">
        <f>S60/Q60-1</f>
        <v>0.10125748502994014</v>
      </c>
      <c r="T68" s="7">
        <f>T60/R60-1</f>
        <v>0.11635829662261377</v>
      </c>
      <c r="U68" s="22">
        <f>U60/S60-1</f>
        <v>0.14507095862106456</v>
      </c>
      <c r="V68" s="7">
        <f>V60/T60-1</f>
        <v>0.16215931811007045</v>
      </c>
      <c r="W68" s="22">
        <f>W60/U60-1</f>
        <v>0.15907687924402869</v>
      </c>
      <c r="X68" s="7"/>
    </row>
    <row r="69" spans="2:24" ht="15.75" x14ac:dyDescent="0.25">
      <c r="B69" t="s">
        <v>127</v>
      </c>
      <c r="C69" t="s">
        <v>129</v>
      </c>
      <c r="D69" s="15"/>
      <c r="E69" s="22">
        <f>E60/D60-1</f>
        <v>0.12179401101114551</v>
      </c>
      <c r="F69" s="7">
        <f>F60/E60-1</f>
        <v>-3.6030644002872925E-2</v>
      </c>
      <c r="G69" s="22">
        <f t="shared" ref="G69:W69" si="5">G60/F60-1</f>
        <v>0.1241773252204148</v>
      </c>
      <c r="H69" s="7">
        <f t="shared" si="5"/>
        <v>-3.4353253065282252E-2</v>
      </c>
      <c r="I69" s="22">
        <f t="shared" si="5"/>
        <v>0.12354152367879201</v>
      </c>
      <c r="J69" s="7">
        <f t="shared" si="5"/>
        <v>-4.5815516188149052E-3</v>
      </c>
      <c r="K69" s="22">
        <f t="shared" si="5"/>
        <v>0.14595479185844318</v>
      </c>
      <c r="L69" s="7">
        <f t="shared" si="5"/>
        <v>1.5619421635130415E-2</v>
      </c>
      <c r="M69" s="22">
        <f t="shared" si="5"/>
        <v>0.13419456894278925</v>
      </c>
      <c r="N69" s="7">
        <f t="shared" si="5"/>
        <v>3.2388036572136958E-2</v>
      </c>
      <c r="O69" s="22">
        <f t="shared" si="5"/>
        <v>0.11047733413389382</v>
      </c>
      <c r="P69" s="7">
        <f t="shared" si="5"/>
        <v>2.6020546093538766E-2</v>
      </c>
      <c r="Q69" s="22">
        <f t="shared" si="5"/>
        <v>0.100059284632106</v>
      </c>
      <c r="R69" s="7">
        <f t="shared" si="5"/>
        <v>1.9461077844311392E-2</v>
      </c>
      <c r="S69" s="22">
        <f t="shared" si="5"/>
        <v>8.0234948604992695E-2</v>
      </c>
      <c r="T69" s="7">
        <f t="shared" si="5"/>
        <v>3.3440269697134539E-2</v>
      </c>
      <c r="U69" s="22">
        <f t="shared" si="5"/>
        <v>0.10801852046722082</v>
      </c>
      <c r="V69" s="7">
        <f t="shared" si="5"/>
        <v>4.8862719027494173E-2</v>
      </c>
      <c r="W69" s="22">
        <f t="shared" si="5"/>
        <v>0.10507968127490042</v>
      </c>
      <c r="X69" s="7"/>
    </row>
    <row r="70" spans="2:24" ht="15.75" x14ac:dyDescent="0.25">
      <c r="B70" t="s">
        <v>131</v>
      </c>
      <c r="C70" t="s">
        <v>129</v>
      </c>
      <c r="D70" s="15"/>
      <c r="E70" s="22"/>
      <c r="F70" s="7">
        <f>F61/D61-1</f>
        <v>9.6166299702111768E-3</v>
      </c>
      <c r="G70" s="22">
        <f>G61/E61-1</f>
        <v>1.3574515767568407E-2</v>
      </c>
      <c r="H70" s="7">
        <f>H61/F61-1</f>
        <v>1.6965459735095001E-2</v>
      </c>
      <c r="I70" s="22">
        <f>I61/G61-1</f>
        <v>2.9817745348873936E-2</v>
      </c>
      <c r="J70" s="7">
        <f>J61/H61-1</f>
        <v>3.5257016713970302E-2</v>
      </c>
      <c r="K70" s="22">
        <f>K61/I61-1</f>
        <v>1.2176793546606168E-2</v>
      </c>
      <c r="L70" s="7">
        <f>L61/J61-1</f>
        <v>-5.4831241623010119E-4</v>
      </c>
      <c r="M70" s="22">
        <f>M61/K61-1</f>
        <v>-5.1818181818181763E-3</v>
      </c>
      <c r="N70" s="7">
        <f>N61/L61-1</f>
        <v>-6.8271868332825392E-3</v>
      </c>
      <c r="O70" s="22">
        <f>O61/M61-1</f>
        <v>-1.0661305553017142E-2</v>
      </c>
      <c r="P70" s="7">
        <f>P61/N61-1</f>
        <v>-1.2428650340637115E-2</v>
      </c>
      <c r="Q70" s="22">
        <f>Q61/O61-1</f>
        <v>-1.0868561224175566E-2</v>
      </c>
      <c r="R70" s="7">
        <f>R61/P61-1</f>
        <v>-1.0689537304620744E-2</v>
      </c>
      <c r="S70" s="22">
        <f>S61/Q61-1</f>
        <v>-1.2980140696009501E-2</v>
      </c>
      <c r="T70" s="7">
        <f>T61/R61-1</f>
        <v>-9.1403084461475492E-3</v>
      </c>
      <c r="U70" s="22">
        <f>U61/S61-1</f>
        <v>-5.2035699643634414E-3</v>
      </c>
      <c r="V70" s="7">
        <f>V61/T61-1</f>
        <v>-4.7549610093197137E-3</v>
      </c>
      <c r="W70" s="22">
        <f>W61/U61-1</f>
        <v>-3.1067714937864643E-3</v>
      </c>
      <c r="X70" s="7"/>
    </row>
    <row r="71" spans="2:24" ht="15.75" x14ac:dyDescent="0.25">
      <c r="B71" t="s">
        <v>128</v>
      </c>
      <c r="C71" t="s">
        <v>129</v>
      </c>
      <c r="D71" s="15"/>
      <c r="E71" s="22">
        <f>E61/D61-1</f>
        <v>1.1365108146613068E-2</v>
      </c>
      <c r="F71" s="8">
        <f t="shared" ref="F71:W71" si="6">F61/E61-1</f>
        <v>-1.7288298383223433E-3</v>
      </c>
      <c r="G71" s="22">
        <f t="shared" si="6"/>
        <v>1.5329848305057459E-2</v>
      </c>
      <c r="H71" s="7">
        <f t="shared" si="6"/>
        <v>1.6109163271107452E-3</v>
      </c>
      <c r="I71" s="22">
        <f t="shared" si="6"/>
        <v>2.8161463260800934E-2</v>
      </c>
      <c r="J71" s="7">
        <f t="shared" si="6"/>
        <v>6.9012054105450638E-3</v>
      </c>
      <c r="K71" s="22">
        <f t="shared" si="6"/>
        <v>5.2394297550870661E-3</v>
      </c>
      <c r="L71" s="7">
        <f t="shared" si="6"/>
        <v>-5.7575757575757391E-3</v>
      </c>
      <c r="M71" s="22">
        <f t="shared" si="6"/>
        <v>5.7909174032300115E-4</v>
      </c>
      <c r="N71" s="7">
        <f t="shared" si="6"/>
        <v>-7.4019921410947154E-3</v>
      </c>
      <c r="O71" s="22">
        <f t="shared" si="6"/>
        <v>-3.2836187319708054E-3</v>
      </c>
      <c r="P71" s="7">
        <f t="shared" si="6"/>
        <v>-9.1751593337233706E-3</v>
      </c>
      <c r="Q71" s="22">
        <f t="shared" si="6"/>
        <v>-1.7090829992852941E-3</v>
      </c>
      <c r="R71" s="7">
        <f t="shared" si="6"/>
        <v>-8.9958289236132805E-3</v>
      </c>
      <c r="S71" s="22">
        <f t="shared" si="6"/>
        <v>-4.0204793165184993E-3</v>
      </c>
      <c r="T71" s="7">
        <f t="shared" si="6"/>
        <v>-5.1404963890377964E-3</v>
      </c>
      <c r="U71" s="22">
        <f t="shared" si="6"/>
        <v>-6.3399480124237684E-5</v>
      </c>
      <c r="V71" s="7">
        <f t="shared" si="6"/>
        <v>-4.6918589906163044E-3</v>
      </c>
      <c r="W71" s="22">
        <f t="shared" si="6"/>
        <v>1.5925595617276578E-3</v>
      </c>
      <c r="X71" s="7"/>
    </row>
    <row r="72" spans="2:24" ht="15.75" x14ac:dyDescent="0.25">
      <c r="D72" s="15"/>
      <c r="E72" s="12"/>
      <c r="F72" s="9"/>
      <c r="G72" s="13"/>
      <c r="H72" s="9"/>
      <c r="I72" s="13"/>
      <c r="J72" s="9"/>
      <c r="K72" s="13"/>
      <c r="L72" s="9"/>
      <c r="M72" s="13"/>
      <c r="N72" s="9"/>
      <c r="O72" s="13"/>
      <c r="P72" s="9"/>
      <c r="Q72" s="13"/>
      <c r="R72" s="9"/>
      <c r="S72" s="13"/>
      <c r="T72" s="9"/>
      <c r="U72" s="13"/>
      <c r="V72" s="9"/>
      <c r="W72" s="13"/>
      <c r="X72" s="9"/>
    </row>
    <row r="73" spans="2:24" ht="15.75" x14ac:dyDescent="0.25">
      <c r="B73" t="s">
        <v>133</v>
      </c>
      <c r="C73" t="s">
        <v>132</v>
      </c>
      <c r="D73" s="15"/>
      <c r="E73" s="20"/>
      <c r="F73" s="9">
        <f>F60-D60</f>
        <v>606</v>
      </c>
      <c r="G73" s="20">
        <f>G60-E60</f>
        <v>699</v>
      </c>
      <c r="H73" s="9">
        <f>H60-F60</f>
        <v>689</v>
      </c>
      <c r="I73" s="20">
        <f>I60-G60</f>
        <v>769</v>
      </c>
      <c r="J73" s="9">
        <f>J60-H60</f>
        <v>1035</v>
      </c>
      <c r="K73" s="20">
        <f>K60-I60</f>
        <v>1382</v>
      </c>
      <c r="L73" s="9">
        <f>L60-J60</f>
        <v>1602</v>
      </c>
      <c r="M73" s="20">
        <f>M60-K60</f>
        <v>1702</v>
      </c>
      <c r="N73" s="9">
        <f>N60-L60</f>
        <v>1945</v>
      </c>
      <c r="O73" s="20">
        <f>O60-M60</f>
        <v>1890</v>
      </c>
      <c r="P73" s="9">
        <f>P60-N60</f>
        <v>1857</v>
      </c>
      <c r="Q73" s="20">
        <f>Q60-O60</f>
        <v>1904</v>
      </c>
      <c r="R73" s="9">
        <f>R60-P60</f>
        <v>1844</v>
      </c>
      <c r="S73" s="20">
        <f>S60-Q60</f>
        <v>1691</v>
      </c>
      <c r="T73" s="9">
        <f>T60-R60</f>
        <v>1981</v>
      </c>
      <c r="U73" s="20">
        <f>U60-S60</f>
        <v>2668</v>
      </c>
      <c r="V73" s="9">
        <f>V60-T60</f>
        <v>3082</v>
      </c>
      <c r="W73" s="20">
        <f>W60-U60</f>
        <v>3350</v>
      </c>
      <c r="X73" s="9"/>
    </row>
    <row r="74" spans="2:24" ht="15.75" x14ac:dyDescent="0.25">
      <c r="B74" t="s">
        <v>127</v>
      </c>
      <c r="C74" t="s">
        <v>132</v>
      </c>
      <c r="D74" s="15"/>
      <c r="E74" s="20">
        <f>E60-D60</f>
        <v>907</v>
      </c>
      <c r="F74" s="9">
        <f>F60-E60</f>
        <v>-301</v>
      </c>
      <c r="G74" s="20">
        <f t="shared" ref="G74:W74" si="7">G60-F60</f>
        <v>1000</v>
      </c>
      <c r="H74" s="9">
        <f t="shared" si="7"/>
        <v>-311</v>
      </c>
      <c r="I74" s="20">
        <f t="shared" si="7"/>
        <v>1080</v>
      </c>
      <c r="J74" s="9">
        <f t="shared" si="7"/>
        <v>-45</v>
      </c>
      <c r="K74" s="20">
        <f t="shared" si="7"/>
        <v>1427</v>
      </c>
      <c r="L74" s="9">
        <f t="shared" si="7"/>
        <v>175</v>
      </c>
      <c r="M74" s="20">
        <f t="shared" si="7"/>
        <v>1527</v>
      </c>
      <c r="N74" s="9">
        <f t="shared" si="7"/>
        <v>418</v>
      </c>
      <c r="O74" s="20">
        <f t="shared" si="7"/>
        <v>1472</v>
      </c>
      <c r="P74" s="9">
        <f t="shared" si="7"/>
        <v>385</v>
      </c>
      <c r="Q74" s="20">
        <f t="shared" si="7"/>
        <v>1519</v>
      </c>
      <c r="R74" s="9">
        <f t="shared" si="7"/>
        <v>325</v>
      </c>
      <c r="S74" s="20">
        <f t="shared" si="7"/>
        <v>1366</v>
      </c>
      <c r="T74" s="9">
        <f t="shared" si="7"/>
        <v>615</v>
      </c>
      <c r="U74" s="20">
        <f t="shared" si="7"/>
        <v>2053</v>
      </c>
      <c r="V74" s="9">
        <f t="shared" si="7"/>
        <v>1029</v>
      </c>
      <c r="W74" s="20">
        <f t="shared" si="7"/>
        <v>2321</v>
      </c>
      <c r="X74" s="9"/>
    </row>
    <row r="75" spans="2:24" ht="15.75" x14ac:dyDescent="0.25">
      <c r="B75" t="s">
        <v>135</v>
      </c>
      <c r="C75" t="s">
        <v>132</v>
      </c>
      <c r="D75" s="15"/>
      <c r="E75" s="20"/>
      <c r="F75" s="9">
        <f>F61-D61</f>
        <v>297</v>
      </c>
      <c r="G75" s="20">
        <f>G61-E61</f>
        <v>424</v>
      </c>
      <c r="H75" s="9">
        <f>H61-F61</f>
        <v>529</v>
      </c>
      <c r="I75" s="20">
        <f>I61-G61</f>
        <v>944</v>
      </c>
      <c r="J75" s="9">
        <f>J61-H61</f>
        <v>1118</v>
      </c>
      <c r="K75" s="20">
        <f>K61-I61</f>
        <v>397</v>
      </c>
      <c r="L75" s="9">
        <f>L61-J61</f>
        <v>-18</v>
      </c>
      <c r="M75" s="20">
        <f>M61-K61</f>
        <v>-171</v>
      </c>
      <c r="N75" s="9">
        <f>N61-L61</f>
        <v>-224</v>
      </c>
      <c r="O75" s="20">
        <f>O61-M61</f>
        <v>-350</v>
      </c>
      <c r="P75" s="9">
        <f>P61-N61</f>
        <v>-405</v>
      </c>
      <c r="Q75" s="20">
        <f>Q61-O61</f>
        <v>-353</v>
      </c>
      <c r="R75" s="9">
        <f>R61-P61</f>
        <v>-344</v>
      </c>
      <c r="S75" s="20">
        <f>S61-Q61</f>
        <v>-417</v>
      </c>
      <c r="T75" s="9">
        <f>T61-R61</f>
        <v>-291</v>
      </c>
      <c r="U75" s="20">
        <f>U61-S61</f>
        <v>-165</v>
      </c>
      <c r="V75" s="9">
        <f>V61-T61</f>
        <v>-150</v>
      </c>
      <c r="W75" s="20">
        <f>W61-U61</f>
        <v>-98</v>
      </c>
      <c r="X75" s="9"/>
    </row>
    <row r="76" spans="2:24" ht="16.5" thickBot="1" x14ac:dyDescent="0.3">
      <c r="B76" t="s">
        <v>134</v>
      </c>
      <c r="C76" t="s">
        <v>132</v>
      </c>
      <c r="D76" s="16"/>
      <c r="E76" s="23">
        <f>E61-D61</f>
        <v>351</v>
      </c>
      <c r="F76" s="10">
        <f>F61-E61</f>
        <v>-54</v>
      </c>
      <c r="G76" s="23">
        <f t="shared" ref="G76:W76" si="8">G61-F61</f>
        <v>478</v>
      </c>
      <c r="H76" s="10">
        <f t="shared" si="8"/>
        <v>51</v>
      </c>
      <c r="I76" s="23">
        <f t="shared" si="8"/>
        <v>893</v>
      </c>
      <c r="J76" s="10">
        <f t="shared" si="8"/>
        <v>225</v>
      </c>
      <c r="K76" s="23">
        <f t="shared" si="8"/>
        <v>172</v>
      </c>
      <c r="L76" s="10">
        <f t="shared" si="8"/>
        <v>-190</v>
      </c>
      <c r="M76" s="23">
        <f t="shared" si="8"/>
        <v>19</v>
      </c>
      <c r="N76" s="10">
        <f t="shared" si="8"/>
        <v>-243</v>
      </c>
      <c r="O76" s="23">
        <f t="shared" si="8"/>
        <v>-107</v>
      </c>
      <c r="P76" s="10">
        <f t="shared" si="8"/>
        <v>-298</v>
      </c>
      <c r="Q76" s="23">
        <f t="shared" si="8"/>
        <v>-55</v>
      </c>
      <c r="R76" s="10">
        <f t="shared" si="8"/>
        <v>-289</v>
      </c>
      <c r="S76" s="23">
        <f t="shared" si="8"/>
        <v>-128</v>
      </c>
      <c r="T76" s="10">
        <f t="shared" si="8"/>
        <v>-163</v>
      </c>
      <c r="U76" s="23">
        <f t="shared" si="8"/>
        <v>-2</v>
      </c>
      <c r="V76" s="10">
        <f t="shared" si="8"/>
        <v>-148</v>
      </c>
      <c r="W76" s="23">
        <f t="shared" si="8"/>
        <v>50</v>
      </c>
      <c r="X76" s="10"/>
    </row>
    <row r="77" spans="2:24" ht="15.75" thickTop="1" x14ac:dyDescent="0.25"/>
    <row r="78" spans="2:24" x14ac:dyDescent="0.25">
      <c r="R78"/>
    </row>
    <row r="79" spans="2:24" x14ac:dyDescent="0.25">
      <c r="R79"/>
    </row>
    <row r="80" spans="2:24" x14ac:dyDescent="0.25">
      <c r="D80"/>
      <c r="E80"/>
      <c r="F80"/>
      <c r="H80"/>
      <c r="J80"/>
      <c r="L80"/>
      <c r="N80"/>
      <c r="P80"/>
      <c r="R80"/>
    </row>
    <row r="81" spans="4:18" x14ac:dyDescent="0.25">
      <c r="D81"/>
      <c r="E81"/>
      <c r="F81"/>
      <c r="H81"/>
      <c r="J81"/>
      <c r="L81"/>
      <c r="N81"/>
      <c r="P81"/>
      <c r="R81"/>
    </row>
    <row r="82" spans="4:18" x14ac:dyDescent="0.25">
      <c r="D82"/>
      <c r="E82"/>
      <c r="F82"/>
      <c r="H82"/>
      <c r="J82"/>
      <c r="L82"/>
      <c r="N82"/>
      <c r="P82"/>
      <c r="R82"/>
    </row>
    <row r="83" spans="4:18" x14ac:dyDescent="0.25">
      <c r="D83"/>
      <c r="E83"/>
      <c r="F83"/>
      <c r="H83"/>
      <c r="J83"/>
      <c r="L83"/>
      <c r="N83"/>
      <c r="P83"/>
      <c r="R83"/>
    </row>
    <row r="84" spans="4:18" x14ac:dyDescent="0.25">
      <c r="D84"/>
      <c r="E84"/>
      <c r="F84"/>
      <c r="H84"/>
      <c r="J84"/>
      <c r="L84"/>
      <c r="N84"/>
      <c r="P84"/>
      <c r="R84"/>
    </row>
    <row r="85" spans="4:18" x14ac:dyDescent="0.25">
      <c r="D85"/>
      <c r="E85"/>
      <c r="F85"/>
      <c r="H85"/>
      <c r="J85"/>
      <c r="L85"/>
      <c r="N85"/>
      <c r="P85"/>
      <c r="R85"/>
    </row>
    <row r="86" spans="4:18" x14ac:dyDescent="0.25">
      <c r="D86"/>
      <c r="E86"/>
      <c r="F86"/>
      <c r="H86"/>
      <c r="J86"/>
      <c r="L86"/>
      <c r="N86"/>
      <c r="P86"/>
      <c r="R86"/>
    </row>
    <row r="87" spans="4:18" x14ac:dyDescent="0.25">
      <c r="D87"/>
      <c r="E87"/>
      <c r="F87"/>
      <c r="H87"/>
      <c r="J87"/>
      <c r="L87"/>
      <c r="N87"/>
      <c r="P87"/>
      <c r="R87"/>
    </row>
    <row r="88" spans="4:18" x14ac:dyDescent="0.25">
      <c r="D88"/>
      <c r="E88"/>
      <c r="F88"/>
      <c r="H88"/>
      <c r="J88"/>
      <c r="L88"/>
      <c r="N88"/>
      <c r="P88"/>
      <c r="R88"/>
    </row>
    <row r="89" spans="4:18" x14ac:dyDescent="0.25">
      <c r="D89"/>
      <c r="E89"/>
      <c r="F89"/>
      <c r="H89"/>
      <c r="J89"/>
      <c r="L89"/>
      <c r="N89"/>
      <c r="P89"/>
      <c r="R89"/>
    </row>
    <row r="90" spans="4:18" x14ac:dyDescent="0.25">
      <c r="D90"/>
      <c r="E90"/>
      <c r="F90"/>
      <c r="H90"/>
      <c r="J90"/>
      <c r="L90"/>
      <c r="N90"/>
      <c r="P90"/>
      <c r="R90"/>
    </row>
    <row r="91" spans="4:18" x14ac:dyDescent="0.25">
      <c r="D91"/>
      <c r="E91"/>
      <c r="F91"/>
      <c r="H91"/>
      <c r="J91"/>
      <c r="L91"/>
      <c r="N91"/>
      <c r="P91"/>
      <c r="R91"/>
    </row>
    <row r="92" spans="4:18" x14ac:dyDescent="0.25">
      <c r="D92"/>
      <c r="E92"/>
      <c r="F92"/>
      <c r="H92"/>
      <c r="J92"/>
      <c r="L92"/>
      <c r="N92"/>
      <c r="P92"/>
      <c r="R92"/>
    </row>
    <row r="93" spans="4:18" x14ac:dyDescent="0.25">
      <c r="D93"/>
      <c r="E93"/>
      <c r="F93"/>
      <c r="H93"/>
      <c r="J93"/>
      <c r="L93"/>
      <c r="N93"/>
      <c r="P93"/>
      <c r="R93"/>
    </row>
    <row r="94" spans="4:18" x14ac:dyDescent="0.25">
      <c r="D94"/>
      <c r="E94"/>
      <c r="F94"/>
      <c r="H94"/>
      <c r="J94"/>
      <c r="L94"/>
      <c r="N94"/>
      <c r="P94"/>
      <c r="R94"/>
    </row>
    <row r="95" spans="4:18" x14ac:dyDescent="0.25">
      <c r="D95"/>
      <c r="E95"/>
      <c r="F95"/>
      <c r="H95"/>
      <c r="J95"/>
      <c r="L95"/>
      <c r="N95"/>
      <c r="P95"/>
      <c r="R95"/>
    </row>
    <row r="96" spans="4:18" x14ac:dyDescent="0.25">
      <c r="D96"/>
      <c r="E96"/>
      <c r="F96"/>
      <c r="H96"/>
      <c r="J96"/>
      <c r="L96"/>
      <c r="N96"/>
      <c r="P96"/>
      <c r="R96"/>
    </row>
    <row r="97" spans="4:18" x14ac:dyDescent="0.25">
      <c r="D97"/>
      <c r="E97"/>
      <c r="F97"/>
      <c r="H97"/>
      <c r="J97"/>
      <c r="L97"/>
      <c r="N97"/>
      <c r="P97"/>
      <c r="R97"/>
    </row>
    <row r="98" spans="4:18" x14ac:dyDescent="0.25">
      <c r="D98"/>
      <c r="E98"/>
      <c r="F98"/>
      <c r="H98"/>
      <c r="J98"/>
      <c r="L98"/>
      <c r="N98"/>
      <c r="P98"/>
      <c r="R98"/>
    </row>
    <row r="99" spans="4:18" x14ac:dyDescent="0.25">
      <c r="D99"/>
      <c r="E99"/>
      <c r="F99"/>
      <c r="H99"/>
      <c r="J99"/>
      <c r="L99"/>
      <c r="N99"/>
      <c r="P99"/>
      <c r="R99"/>
    </row>
    <row r="100" spans="4:18" x14ac:dyDescent="0.25">
      <c r="D100"/>
      <c r="E100"/>
      <c r="F100"/>
      <c r="H100"/>
      <c r="J100"/>
      <c r="L100"/>
      <c r="N100"/>
      <c r="P100"/>
      <c r="R100"/>
    </row>
    <row r="101" spans="4:18" x14ac:dyDescent="0.25">
      <c r="D101"/>
      <c r="E101"/>
      <c r="F101"/>
      <c r="H101"/>
      <c r="J101"/>
      <c r="L101"/>
      <c r="N101"/>
      <c r="P101"/>
      <c r="R101"/>
    </row>
    <row r="102" spans="4:18" x14ac:dyDescent="0.25">
      <c r="D102"/>
      <c r="E102"/>
      <c r="F102"/>
      <c r="H102"/>
      <c r="J102"/>
      <c r="L102"/>
      <c r="N102"/>
      <c r="P102"/>
      <c r="R102"/>
    </row>
    <row r="103" spans="4:18" x14ac:dyDescent="0.25">
      <c r="D103"/>
      <c r="E103"/>
      <c r="F103"/>
      <c r="H103"/>
      <c r="J103"/>
      <c r="L103"/>
      <c r="N103"/>
      <c r="P103"/>
      <c r="R103"/>
    </row>
    <row r="104" spans="4:18" x14ac:dyDescent="0.25">
      <c r="D104"/>
      <c r="E104"/>
      <c r="F104"/>
      <c r="H104"/>
      <c r="J104"/>
      <c r="L104"/>
      <c r="N104"/>
      <c r="P104"/>
      <c r="R104"/>
    </row>
    <row r="105" spans="4:18" x14ac:dyDescent="0.25">
      <c r="D105"/>
      <c r="E105"/>
      <c r="F105"/>
      <c r="H105"/>
      <c r="J105"/>
      <c r="L105"/>
      <c r="N105"/>
      <c r="P105"/>
      <c r="R105"/>
    </row>
    <row r="106" spans="4:18" x14ac:dyDescent="0.25">
      <c r="D106"/>
      <c r="E106"/>
      <c r="F106"/>
      <c r="H106"/>
      <c r="J106"/>
      <c r="L106"/>
      <c r="N106"/>
      <c r="P106"/>
      <c r="R106"/>
    </row>
    <row r="107" spans="4:18" x14ac:dyDescent="0.25">
      <c r="D107"/>
      <c r="E107"/>
      <c r="F107"/>
      <c r="H107"/>
      <c r="J107"/>
      <c r="L107"/>
      <c r="N107"/>
      <c r="P107"/>
      <c r="R107"/>
    </row>
    <row r="108" spans="4:18" x14ac:dyDescent="0.25">
      <c r="D108"/>
      <c r="E108"/>
      <c r="F108"/>
      <c r="H108"/>
      <c r="J108"/>
      <c r="L108"/>
      <c r="N108"/>
      <c r="P108"/>
      <c r="R108"/>
    </row>
    <row r="109" spans="4:18" x14ac:dyDescent="0.25">
      <c r="D109"/>
      <c r="E109"/>
      <c r="F109"/>
      <c r="H109"/>
      <c r="J109"/>
      <c r="L109"/>
      <c r="N109"/>
      <c r="P109"/>
      <c r="R109"/>
    </row>
    <row r="110" spans="4:18" x14ac:dyDescent="0.25">
      <c r="D110"/>
      <c r="E110"/>
      <c r="F110"/>
      <c r="H110"/>
      <c r="J110"/>
      <c r="L110"/>
      <c r="N110"/>
      <c r="P110"/>
      <c r="R110"/>
    </row>
    <row r="111" spans="4:18" x14ac:dyDescent="0.25">
      <c r="D111"/>
      <c r="E111"/>
      <c r="F111"/>
      <c r="H111"/>
      <c r="J111"/>
      <c r="L111"/>
      <c r="N111"/>
      <c r="P111"/>
      <c r="R111"/>
    </row>
    <row r="112" spans="4:18" x14ac:dyDescent="0.25">
      <c r="D112"/>
      <c r="E112"/>
      <c r="F112"/>
      <c r="H112"/>
      <c r="J112"/>
      <c r="L112"/>
      <c r="N112"/>
      <c r="P112"/>
      <c r="R112"/>
    </row>
    <row r="113" spans="4:18" x14ac:dyDescent="0.25">
      <c r="D113"/>
      <c r="E113"/>
      <c r="F113"/>
      <c r="H113"/>
      <c r="J113"/>
      <c r="L113"/>
      <c r="N113"/>
      <c r="P113"/>
      <c r="R113"/>
    </row>
    <row r="114" spans="4:18" x14ac:dyDescent="0.25">
      <c r="D114"/>
      <c r="E114"/>
      <c r="F114"/>
      <c r="H114"/>
      <c r="J114"/>
      <c r="L114"/>
      <c r="N114"/>
      <c r="P114"/>
      <c r="R114"/>
    </row>
    <row r="115" spans="4:18" x14ac:dyDescent="0.25">
      <c r="D115"/>
      <c r="E115"/>
      <c r="F115"/>
      <c r="H115"/>
      <c r="J115"/>
      <c r="L115"/>
      <c r="N115"/>
      <c r="P115"/>
      <c r="R115"/>
    </row>
    <row r="116" spans="4:18" x14ac:dyDescent="0.25">
      <c r="D116"/>
      <c r="E116"/>
      <c r="F116"/>
      <c r="H116"/>
      <c r="J116"/>
      <c r="L116"/>
      <c r="N116"/>
      <c r="P116"/>
      <c r="R116"/>
    </row>
    <row r="117" spans="4:18" x14ac:dyDescent="0.25">
      <c r="D117"/>
      <c r="E117"/>
      <c r="F117"/>
      <c r="H117"/>
      <c r="J117"/>
      <c r="L117"/>
      <c r="N117"/>
      <c r="P117"/>
      <c r="R117"/>
    </row>
    <row r="118" spans="4:18" x14ac:dyDescent="0.25">
      <c r="D118"/>
      <c r="E118"/>
      <c r="F118"/>
      <c r="H118"/>
      <c r="J118"/>
      <c r="L118"/>
      <c r="N118"/>
      <c r="P118"/>
      <c r="R118"/>
    </row>
    <row r="119" spans="4:18" x14ac:dyDescent="0.25">
      <c r="D119"/>
      <c r="E119"/>
      <c r="F119"/>
      <c r="H119"/>
      <c r="J119"/>
      <c r="L119"/>
      <c r="N119"/>
      <c r="P119"/>
      <c r="R119"/>
    </row>
    <row r="120" spans="4:18" x14ac:dyDescent="0.25">
      <c r="D120"/>
      <c r="E120"/>
      <c r="F120"/>
      <c r="H120"/>
      <c r="J120"/>
      <c r="L120"/>
      <c r="N120"/>
      <c r="P120"/>
      <c r="R120"/>
    </row>
    <row r="121" spans="4:18" x14ac:dyDescent="0.25">
      <c r="D121"/>
      <c r="E121"/>
      <c r="F121"/>
      <c r="H121"/>
      <c r="J121"/>
      <c r="L121"/>
      <c r="N121"/>
      <c r="P121"/>
      <c r="R121"/>
    </row>
    <row r="122" spans="4:18" x14ac:dyDescent="0.25">
      <c r="D122"/>
      <c r="E122"/>
      <c r="F122"/>
      <c r="H122"/>
      <c r="J122"/>
      <c r="L122"/>
      <c r="N122"/>
      <c r="P122"/>
      <c r="R122"/>
    </row>
    <row r="123" spans="4:18" x14ac:dyDescent="0.25">
      <c r="D123"/>
      <c r="E123"/>
      <c r="F123"/>
      <c r="H123"/>
      <c r="J123"/>
      <c r="L123"/>
      <c r="N123"/>
      <c r="P123"/>
      <c r="R123"/>
    </row>
    <row r="124" spans="4:18" x14ac:dyDescent="0.25">
      <c r="D124"/>
      <c r="E124"/>
      <c r="F124"/>
      <c r="H124"/>
      <c r="J124"/>
      <c r="L124"/>
      <c r="N124"/>
      <c r="P124"/>
      <c r="R124"/>
    </row>
    <row r="125" spans="4:18" x14ac:dyDescent="0.25">
      <c r="D125"/>
      <c r="E125"/>
      <c r="F125"/>
      <c r="H125"/>
      <c r="J125"/>
      <c r="L125"/>
      <c r="N125"/>
      <c r="P125"/>
      <c r="R125"/>
    </row>
    <row r="126" spans="4:18" x14ac:dyDescent="0.25">
      <c r="D126"/>
      <c r="E126"/>
      <c r="F126"/>
      <c r="H126"/>
      <c r="J126"/>
      <c r="L126"/>
      <c r="N126"/>
      <c r="P126"/>
      <c r="R126"/>
    </row>
    <row r="127" spans="4:18" x14ac:dyDescent="0.25">
      <c r="D127"/>
      <c r="E127"/>
      <c r="F127"/>
      <c r="H127"/>
      <c r="J127"/>
      <c r="L127"/>
      <c r="N127"/>
      <c r="P127"/>
      <c r="R127"/>
    </row>
    <row r="128" spans="4:18" x14ac:dyDescent="0.25">
      <c r="D128"/>
      <c r="E128"/>
      <c r="F128"/>
      <c r="H128"/>
      <c r="J128"/>
      <c r="L128"/>
      <c r="N128"/>
      <c r="P128"/>
      <c r="R128"/>
    </row>
    <row r="129" spans="4:18" x14ac:dyDescent="0.25">
      <c r="D129"/>
      <c r="E129"/>
      <c r="F129"/>
      <c r="H129"/>
      <c r="J129"/>
      <c r="L129"/>
      <c r="N129"/>
      <c r="P129"/>
      <c r="R129"/>
    </row>
    <row r="130" spans="4:18" x14ac:dyDescent="0.25">
      <c r="D130"/>
      <c r="E130"/>
      <c r="F130"/>
      <c r="H130"/>
      <c r="J130"/>
      <c r="L130"/>
      <c r="N130"/>
      <c r="P130"/>
      <c r="R130"/>
    </row>
    <row r="131" spans="4:18" x14ac:dyDescent="0.25">
      <c r="D131"/>
      <c r="E131"/>
      <c r="F131"/>
      <c r="H131"/>
      <c r="J131"/>
      <c r="L131"/>
      <c r="N131"/>
      <c r="P131"/>
      <c r="R131"/>
    </row>
    <row r="132" spans="4:18" x14ac:dyDescent="0.25">
      <c r="D132"/>
      <c r="E132"/>
      <c r="F132"/>
      <c r="H132"/>
      <c r="J132"/>
      <c r="L132"/>
      <c r="N132"/>
      <c r="P132"/>
      <c r="R132"/>
    </row>
    <row r="133" spans="4:18" x14ac:dyDescent="0.25">
      <c r="D133"/>
      <c r="E133"/>
      <c r="F133"/>
      <c r="H133"/>
      <c r="J133"/>
      <c r="L133"/>
      <c r="N133"/>
      <c r="P133"/>
      <c r="R133"/>
    </row>
    <row r="134" spans="4:18" x14ac:dyDescent="0.25">
      <c r="D134"/>
      <c r="E134"/>
      <c r="F134"/>
      <c r="H134"/>
      <c r="J134"/>
      <c r="L134"/>
      <c r="N134"/>
      <c r="P134"/>
      <c r="R134"/>
    </row>
    <row r="135" spans="4:18" x14ac:dyDescent="0.25">
      <c r="D135"/>
      <c r="E135"/>
      <c r="F135"/>
      <c r="H135"/>
      <c r="J135"/>
      <c r="L135"/>
      <c r="N135"/>
      <c r="P135"/>
      <c r="R135"/>
    </row>
    <row r="136" spans="4:18" x14ac:dyDescent="0.25">
      <c r="D136"/>
      <c r="E136"/>
      <c r="F136"/>
      <c r="H136"/>
      <c r="J136"/>
      <c r="L136"/>
      <c r="N136"/>
      <c r="P136"/>
      <c r="R136"/>
    </row>
    <row r="137" spans="4:18" x14ac:dyDescent="0.25">
      <c r="D137"/>
      <c r="E137"/>
      <c r="F137"/>
      <c r="H137"/>
      <c r="J137"/>
      <c r="L137"/>
      <c r="N137"/>
      <c r="P137"/>
      <c r="R137"/>
    </row>
    <row r="138" spans="4:18" x14ac:dyDescent="0.25">
      <c r="D138"/>
      <c r="E138"/>
      <c r="F138"/>
      <c r="H138"/>
      <c r="J138"/>
      <c r="L138"/>
      <c r="N138"/>
      <c r="P138"/>
      <c r="R138"/>
    </row>
    <row r="139" spans="4:18" x14ac:dyDescent="0.25">
      <c r="D139"/>
      <c r="E139"/>
      <c r="F139"/>
      <c r="H139"/>
      <c r="J139"/>
      <c r="L139"/>
      <c r="N139"/>
      <c r="P139"/>
      <c r="R139"/>
    </row>
    <row r="140" spans="4:18" x14ac:dyDescent="0.25">
      <c r="D140"/>
      <c r="E140"/>
      <c r="F140"/>
      <c r="H140"/>
      <c r="J140"/>
      <c r="L140"/>
      <c r="N140"/>
      <c r="P140"/>
      <c r="R140"/>
    </row>
    <row r="141" spans="4:18" x14ac:dyDescent="0.25">
      <c r="D141"/>
      <c r="E141"/>
      <c r="F141"/>
      <c r="H141"/>
      <c r="J141"/>
      <c r="L141"/>
      <c r="N141"/>
      <c r="P141"/>
      <c r="R141"/>
    </row>
    <row r="142" spans="4:18" x14ac:dyDescent="0.25">
      <c r="D142"/>
      <c r="E142"/>
      <c r="F142"/>
      <c r="H142"/>
      <c r="J142"/>
      <c r="L142"/>
      <c r="N142"/>
      <c r="P142"/>
      <c r="R142"/>
    </row>
    <row r="143" spans="4:18" x14ac:dyDescent="0.25">
      <c r="D143"/>
      <c r="E143"/>
      <c r="F143"/>
      <c r="H143"/>
      <c r="J143"/>
      <c r="L143"/>
      <c r="N143"/>
      <c r="P143"/>
      <c r="R143"/>
    </row>
    <row r="144" spans="4:18" x14ac:dyDescent="0.25">
      <c r="D144"/>
      <c r="E144"/>
      <c r="F144"/>
      <c r="H144"/>
      <c r="J144"/>
      <c r="L144"/>
      <c r="N144"/>
      <c r="P144"/>
      <c r="R144"/>
    </row>
    <row r="145" spans="4:18" x14ac:dyDescent="0.25">
      <c r="D145"/>
      <c r="E145"/>
      <c r="F145"/>
      <c r="H145"/>
      <c r="J145"/>
      <c r="L145"/>
      <c r="N145"/>
      <c r="P145"/>
      <c r="R145"/>
    </row>
    <row r="146" spans="4:18" x14ac:dyDescent="0.25">
      <c r="D146"/>
      <c r="E146"/>
      <c r="F146"/>
      <c r="H146"/>
      <c r="J146"/>
      <c r="L146"/>
      <c r="N146"/>
      <c r="P146"/>
      <c r="R146"/>
    </row>
    <row r="147" spans="4:18" x14ac:dyDescent="0.25">
      <c r="D147"/>
      <c r="E147"/>
      <c r="F147"/>
      <c r="H147"/>
      <c r="J147"/>
      <c r="L147"/>
      <c r="N147"/>
      <c r="P147"/>
      <c r="R147"/>
    </row>
    <row r="148" spans="4:18" x14ac:dyDescent="0.25">
      <c r="D148"/>
      <c r="E148"/>
      <c r="F148"/>
      <c r="H148"/>
      <c r="J148"/>
      <c r="L148"/>
      <c r="N148"/>
      <c r="P148"/>
      <c r="R148"/>
    </row>
    <row r="149" spans="4:18" x14ac:dyDescent="0.25">
      <c r="D149"/>
      <c r="E149"/>
      <c r="F149"/>
      <c r="H149"/>
      <c r="J149"/>
      <c r="L149"/>
      <c r="N149"/>
      <c r="P149"/>
      <c r="R149"/>
    </row>
    <row r="150" spans="4:18" x14ac:dyDescent="0.25">
      <c r="D150"/>
      <c r="E150"/>
      <c r="F150"/>
      <c r="H150"/>
      <c r="J150"/>
      <c r="L150"/>
      <c r="N150"/>
      <c r="P150"/>
      <c r="R150"/>
    </row>
    <row r="151" spans="4:18" x14ac:dyDescent="0.25">
      <c r="D151"/>
      <c r="E151"/>
      <c r="F151"/>
      <c r="H151"/>
      <c r="J151"/>
      <c r="L151"/>
      <c r="N151"/>
      <c r="P151"/>
      <c r="R151"/>
    </row>
    <row r="152" spans="4:18" x14ac:dyDescent="0.25">
      <c r="D152"/>
      <c r="E152"/>
      <c r="F152"/>
      <c r="H152"/>
      <c r="J152"/>
      <c r="L152"/>
      <c r="N152"/>
      <c r="P152"/>
      <c r="R152"/>
    </row>
    <row r="153" spans="4:18" x14ac:dyDescent="0.25">
      <c r="D153"/>
      <c r="E153"/>
      <c r="F153"/>
      <c r="H153"/>
      <c r="J153"/>
      <c r="L153"/>
      <c r="N153"/>
      <c r="P153"/>
      <c r="R153"/>
    </row>
    <row r="154" spans="4:18" x14ac:dyDescent="0.25">
      <c r="D154"/>
      <c r="E154"/>
      <c r="F154"/>
      <c r="H154"/>
      <c r="J154"/>
      <c r="L154"/>
      <c r="N154"/>
      <c r="P154"/>
      <c r="R154"/>
    </row>
    <row r="155" spans="4:18" x14ac:dyDescent="0.25">
      <c r="D155"/>
      <c r="E155"/>
      <c r="F155"/>
      <c r="H155"/>
      <c r="J155"/>
      <c r="L155"/>
      <c r="N155"/>
      <c r="P155"/>
      <c r="R155"/>
    </row>
    <row r="156" spans="4:18" x14ac:dyDescent="0.25">
      <c r="D156"/>
      <c r="E156"/>
      <c r="F156"/>
      <c r="H156"/>
      <c r="J156"/>
      <c r="L156"/>
      <c r="N156"/>
      <c r="P156"/>
      <c r="R156"/>
    </row>
  </sheetData>
  <phoneticPr fontId="2" type="noConversion"/>
  <pageMargins left="0.7" right="0.7" top="0.75" bottom="0.75" header="0.3" footer="0.3"/>
  <pageSetup paperSize="9" orientation="portrait" horizontalDpi="4294967293" verticalDpi="4294967293"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FBD5B-99CF-416C-BB01-253C2A93CF63}">
  <dimension ref="A1"/>
  <sheetViews>
    <sheetView topLeftCell="A80" zoomScale="60" zoomScaleNormal="60" workbookViewId="0">
      <selection activeCell="D176" sqref="D176"/>
    </sheetView>
  </sheetViews>
  <sheetFormatPr defaultRowHeight="15" x14ac:dyDescent="0.25"/>
  <sheetData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 - statistics</vt:lpstr>
      <vt:lpstr>B - graphs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2022-01-14T08:37:21Z</dcterms:created>
  <dcterms:modified xsi:type="dcterms:W3CDTF">2022-07-17T18:05:04Z</dcterms:modified>
</cp:coreProperties>
</file>